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225" windowWidth="12855" windowHeight="10890" tabRatio="729" activeTab="0"/>
  </bookViews>
  <sheets>
    <sheet name="合併資產負債表" sheetId="1" r:id="rId1"/>
    <sheet name="BS" sheetId="2" state="hidden" r:id="rId2"/>
    <sheet name="合併綜合損益表" sheetId="3" r:id="rId3"/>
    <sheet name="IS" sheetId="4" state="hidden" r:id="rId4"/>
    <sheet name="合併權益變動表" sheetId="5" r:id="rId5"/>
    <sheet name="CE" sheetId="6" state="hidden" r:id="rId6"/>
    <sheet name="合併現金流量表" sheetId="7" r:id="rId7"/>
    <sheet name="CF" sheetId="8" state="hidden" r:id="rId8"/>
    <sheet name="工作表1" sheetId="9" r:id="rId9"/>
  </sheets>
  <definedNames>
    <definedName name="BeginDayC_1" localSheetId="7">'CF'!#REF!</definedName>
    <definedName name="BeginDayC_1" localSheetId="6">'合併現金流量表'!$E$6</definedName>
    <definedName name="Col02" localSheetId="0">'合併資產負債表'!$G$8</definedName>
    <definedName name="Col03" localSheetId="0">'合併資產負債表'!$I$8</definedName>
    <definedName name="Col04_P2" localSheetId="1">'BS'!$L$41</definedName>
    <definedName name="Col04_P2" localSheetId="0">'合併資產負債表'!$S$39</definedName>
    <definedName name="Col05_P2" localSheetId="1">'BS'!#REF!</definedName>
    <definedName name="Col05_P2" localSheetId="0">'合併資產負債表'!#REF!</definedName>
    <definedName name="Col06_P2" localSheetId="1">'BS'!#REF!</definedName>
    <definedName name="Col06_P2" localSheetId="0">'合併資產負債表'!#REF!</definedName>
    <definedName name="Col07_P2" localSheetId="1">'BS'!#REF!</definedName>
    <definedName name="Col07_P2" localSheetId="0">'合併資產負債表'!#REF!</definedName>
    <definedName name="Col08_P2" localSheetId="1">'BS'!#REF!</definedName>
    <definedName name="Col08_P2" localSheetId="0">'合併資產負債表'!#REF!</definedName>
    <definedName name="Col09" localSheetId="4">'合併權益變動表'!$S$11</definedName>
    <definedName name="Col10" localSheetId="4">'合併權益變動表'!#REF!</definedName>
    <definedName name="Col11" localSheetId="4">'合併權益變動表'!$U$11</definedName>
    <definedName name="EndDayC_2" localSheetId="1">'BS'!#REF!</definedName>
    <definedName name="EndDayC_2" localSheetId="0">'合併資產負債表'!#REF!</definedName>
    <definedName name="EndDayC_3" localSheetId="1">'BS'!#REF!</definedName>
    <definedName name="EndDayC_3" localSheetId="0">'合併資產負債表'!#REF!</definedName>
    <definedName name="EndDayC_4" localSheetId="1">'BS'!#REF!</definedName>
    <definedName name="EndDayC_4" localSheetId="0">'合併資產負債表'!#REF!</definedName>
    <definedName name="EndYear1C_3" localSheetId="1">'BS'!#REF!</definedName>
    <definedName name="EndYear1C_3" localSheetId="0">'合併資產負債表'!#REF!</definedName>
    <definedName name="EndYear1C_4" localSheetId="1">'BS'!#REF!</definedName>
    <definedName name="EndYear1C_4" localSheetId="0">'合併資產負債表'!#REF!</definedName>
    <definedName name="EndYear1C_6" localSheetId="1">'BS'!#REF!</definedName>
    <definedName name="EndYear1C_6" localSheetId="0">'合併資產負債表'!#REF!</definedName>
    <definedName name="IFRSEndYear1C" localSheetId="3">'IS'!#REF!</definedName>
    <definedName name="IFRSEndYear1C" localSheetId="2">'合併綜合損益表'!$P$7</definedName>
    <definedName name="IFRSEndYearC" localSheetId="3">'IS'!#REF!</definedName>
    <definedName name="IFRSEndYearC" localSheetId="2">'合併綜合損益表'!$L$7</definedName>
    <definedName name="IFRSPeriodC" localSheetId="3">'IS'!#REF!</definedName>
    <definedName name="IFRSPeriodC" localSheetId="2">'合併綜合損益表'!#REF!</definedName>
    <definedName name="_xlnm.Print_Area" localSheetId="0">'合併資產負債表'!$A$1:$T$70</definedName>
    <definedName name="_xlnm.Print_Titles" localSheetId="7">'CF'!$1:$6</definedName>
    <definedName name="_xlnm.Print_Titles" localSheetId="6">'合併現金流量表'!$1:$6</definedName>
  </definedNames>
  <calcPr fullCalcOnLoad="1"/>
</workbook>
</file>

<file path=xl/sharedStrings.xml><?xml version="1.0" encoding="utf-8"?>
<sst xmlns="http://schemas.openxmlformats.org/spreadsheetml/2006/main" count="886" uniqueCount="489">
  <si>
    <t>單位：新台幣仟元</t>
  </si>
  <si>
    <t>代碼</t>
  </si>
  <si>
    <t>金額</t>
  </si>
  <si>
    <t>股本溢價</t>
  </si>
  <si>
    <t>-</t>
  </si>
  <si>
    <t>法定盈餘公積</t>
  </si>
  <si>
    <t>特別盈餘公積</t>
  </si>
  <si>
    <t>未分配盈餘</t>
  </si>
  <si>
    <t>現金及約當現金</t>
  </si>
  <si>
    <t>存放央行及拆借銀行同業</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</si>
  <si>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</si>
  <si>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</si>
  <si>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</si>
  <si>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</si>
  <si>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</si>
  <si>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</si>
  <si>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</si>
  <si>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</si>
  <si>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</si>
  <si>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</si>
  <si>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</si>
  <si>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</si>
  <si>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</si>
  <si>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</si>
  <si>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</si>
  <si>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</si>
  <si>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</si>
  <si>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</si>
  <si>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</si>
  <si>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</si>
  <si>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</si>
  <si>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</si>
  <si>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</si>
  <si>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</si>
  <si>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</si>
  <si>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</si>
  <si>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</si>
  <si>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</si>
  <si>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</si>
  <si>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</si>
  <si>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</si>
  <si>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</si>
  <si>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</si>
  <si>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</si>
  <si>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透過損益按公允價值衡量之金融資產</t>
  </si>
  <si>
    <t>TAIWAN SHIN KONG COMMERCIAL BANK CO., LTD. AND SUBSIDIARIES</t>
  </si>
  <si>
    <t>(In Thousands of New Taiwan Dollars)</t>
  </si>
  <si>
    <t>CASH AND CASH EQUIVALENTS</t>
  </si>
  <si>
    <t>DUE FROM CENTRAL BANK OF CHINA AND BANKS</t>
  </si>
  <si>
    <t>RECEIVABLES, NET</t>
  </si>
  <si>
    <t>NOTES DISCOUNTED AND LOANS, NET</t>
  </si>
  <si>
    <t>HELD-TO-MATURITY INVESTMENTS, NET</t>
  </si>
  <si>
    <t>OTHER FINANCIAL ASSETS, NET</t>
  </si>
  <si>
    <t>DEFERRED INCOME TAX ASSETS</t>
  </si>
  <si>
    <t>OTHER ASSETS, NET</t>
  </si>
  <si>
    <t>TOTAL</t>
  </si>
  <si>
    <t>EQUITY</t>
  </si>
  <si>
    <t>Common stock</t>
  </si>
  <si>
    <t>Capital surplus</t>
  </si>
  <si>
    <t>Retained earnings</t>
  </si>
  <si>
    <t>Other equity</t>
  </si>
  <si>
    <t>Total liabilities</t>
  </si>
  <si>
    <t>Total equity</t>
  </si>
  <si>
    <t>TOTAL</t>
  </si>
  <si>
    <t>LIABILITIES</t>
  </si>
  <si>
    <t>利息以外淨收益</t>
  </si>
  <si>
    <t>4xxxx</t>
  </si>
  <si>
    <t>營業費用</t>
  </si>
  <si>
    <t>繼續營業單位稅前淨利</t>
  </si>
  <si>
    <t>本期淨利</t>
  </si>
  <si>
    <t>其他綜合損益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</si>
  <si>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</si>
  <si>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</si>
  <si>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</si>
  <si>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</si>
  <si>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</si>
  <si>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</si>
  <si>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</si>
  <si>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</si>
  <si>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</si>
  <si>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</si>
  <si>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利息費用</t>
  </si>
  <si>
    <t>手續費淨收益</t>
  </si>
  <si>
    <t>透過損益按公允價值衡量之金融資產及負債損益</t>
  </si>
  <si>
    <t>其他業務及管理費用</t>
  </si>
  <si>
    <t>Amount</t>
  </si>
  <si>
    <t>Amount</t>
  </si>
  <si>
    <t>BAD DEBT EXPENSE</t>
  </si>
  <si>
    <t>Depreciation and amortization</t>
  </si>
  <si>
    <t>NET INCOME</t>
  </si>
  <si>
    <t>Non-controlling interests</t>
  </si>
  <si>
    <t>Exchange differences on translating foreign operations</t>
  </si>
  <si>
    <t>EARNINGS PER SHARE</t>
  </si>
  <si>
    <t>A1</t>
  </si>
  <si>
    <t>D1</t>
  </si>
  <si>
    <t>D3</t>
  </si>
  <si>
    <t>D5</t>
  </si>
  <si>
    <t>Z1</t>
  </si>
  <si>
    <t>A10000</t>
  </si>
  <si>
    <t>A20010</t>
  </si>
  <si>
    <t>A20300</t>
  </si>
  <si>
    <t>A20400</t>
  </si>
  <si>
    <t>A20900</t>
  </si>
  <si>
    <t>A21200</t>
  </si>
  <si>
    <t>A20100</t>
  </si>
  <si>
    <t>A20200</t>
  </si>
  <si>
    <t>A41110</t>
  </si>
  <si>
    <t>A41120</t>
  </si>
  <si>
    <t>A41150</t>
  </si>
  <si>
    <t>A41160</t>
  </si>
  <si>
    <t>A41990</t>
  </si>
  <si>
    <t>A42110</t>
  </si>
  <si>
    <t>A42120</t>
  </si>
  <si>
    <t>A42150</t>
  </si>
  <si>
    <t>A42160</t>
  </si>
  <si>
    <t>A42180</t>
  </si>
  <si>
    <t>A42990</t>
  </si>
  <si>
    <t>A33000</t>
  </si>
  <si>
    <t>A33100</t>
  </si>
  <si>
    <t>A33300</t>
  </si>
  <si>
    <t>A33500</t>
  </si>
  <si>
    <t>AAAA</t>
  </si>
  <si>
    <t>B02700</t>
  </si>
  <si>
    <t>B04500</t>
  </si>
  <si>
    <t>B02800</t>
  </si>
  <si>
    <t>BBBB</t>
  </si>
  <si>
    <t>CCCC</t>
  </si>
  <si>
    <t>DDDD</t>
  </si>
  <si>
    <t>EEEE</t>
  </si>
  <si>
    <t>E00100</t>
  </si>
  <si>
    <t>E00200</t>
  </si>
  <si>
    <t>CONSOLIDATED STATEMENTS OF CASH FLOWS</t>
  </si>
  <si>
    <t>TAIWAN SHIN KONG COMMERCIAL BANK CO., LTD. AND SUBSIDIARIES</t>
  </si>
  <si>
    <t>其他資本公積</t>
  </si>
  <si>
    <t>FINANCIAL ASSETS AT FAIR VALUE THROUGH PROFIT OR LOSS</t>
  </si>
  <si>
    <r>
      <t xml:space="preserve">AVAILABLE-FOR-SALE FINANCIAL ASSETS, </t>
    </r>
    <r>
      <rPr>
        <sz val="11"/>
        <rFont val="Times New Roman"/>
        <family val="1"/>
      </rPr>
      <t>NET</t>
    </r>
  </si>
  <si>
    <t>CONSOLIDATED STATEMENTS OF CHANGES IN EQUITY</t>
  </si>
  <si>
    <t>Cash and cash equivalents, end of period</t>
  </si>
  <si>
    <t>GOODWILL AND INTANGIBLE ASSETS, NET</t>
  </si>
  <si>
    <t xml:space="preserve">  Legal reserve</t>
  </si>
  <si>
    <t xml:space="preserve">  Special reserve</t>
  </si>
  <si>
    <t xml:space="preserve">  Unappropriated retained earnings</t>
  </si>
  <si>
    <t xml:space="preserve">  Premium on capital stock</t>
  </si>
  <si>
    <t xml:space="preserve">  Other capital reserve</t>
  </si>
  <si>
    <t xml:space="preserve">  Exchange differences on translating foreign operations</t>
  </si>
  <si>
    <t xml:space="preserve">  Unrealized gain from available-for-sale financial assets</t>
  </si>
  <si>
    <t>NET INCOME ATTRIBUTABLE TO:</t>
  </si>
  <si>
    <t>TOTAL COMPREHENSIVE INCOME ATTRIBUTABLE TO:</t>
  </si>
  <si>
    <t>合併綜合損益表</t>
  </si>
  <si>
    <t>員工福利費用</t>
  </si>
  <si>
    <t>折舊及攤銷費用</t>
  </si>
  <si>
    <t>所得稅費用</t>
  </si>
  <si>
    <t>CONSOLIDATED STATEMENTS OF COMPREHENSIVE INCOME</t>
  </si>
  <si>
    <t>INTEREST INCOME</t>
  </si>
  <si>
    <t>INTEREST EXPENSE</t>
  </si>
  <si>
    <t>INTEREST REVENUE</t>
  </si>
  <si>
    <t>NET REVENUE</t>
  </si>
  <si>
    <t>OPERATING EXPENSES</t>
  </si>
  <si>
    <t>Employee welfare expenses</t>
  </si>
  <si>
    <t>Total operating expenses</t>
  </si>
  <si>
    <t>INCOME BEFORE INCOME TAX</t>
  </si>
  <si>
    <t>INCOME TAX EXPENSE</t>
  </si>
  <si>
    <t>OTHER COMPREHENSIVE INCOME</t>
  </si>
  <si>
    <t>Basic</t>
  </si>
  <si>
    <t>Diluted</t>
  </si>
  <si>
    <t>兌換淨益</t>
  </si>
  <si>
    <t>其他利息以外淨收益</t>
  </si>
  <si>
    <t>CONSOLIDATED BALANCE SHEETS</t>
  </si>
  <si>
    <t>應收款項－淨額</t>
  </si>
  <si>
    <t>貼現及放款－淨額</t>
  </si>
  <si>
    <t>每股盈餘</t>
  </si>
  <si>
    <t>負債及權益</t>
  </si>
  <si>
    <t>資產</t>
  </si>
  <si>
    <t>LIABILITIES AND EQUITY</t>
  </si>
  <si>
    <t>ASSETS</t>
  </si>
  <si>
    <t>TOTAL COMPREHENSIVE INCOME FOR THE YEAR</t>
  </si>
  <si>
    <t>Owner of the company</t>
  </si>
  <si>
    <t>(In Thousands of New Taiwan Dollars)</t>
  </si>
  <si>
    <t>本期所得稅負債</t>
  </si>
  <si>
    <t>後續可能重分類至損益之項目(稅後)</t>
  </si>
  <si>
    <t>A23100</t>
  </si>
  <si>
    <t>A22500</t>
  </si>
  <si>
    <t>B06600</t>
  </si>
  <si>
    <t xml:space="preserve">  Capital - common stock</t>
  </si>
  <si>
    <t xml:space="preserve">  Stock dividend to distributed</t>
  </si>
  <si>
    <t>Items that may be reclassified subsequently to profit or loss</t>
  </si>
  <si>
    <t>NET INCOME (LOSS) EXCLUDING INTEREST REVENUE</t>
  </si>
  <si>
    <t>投資性不動產</t>
  </si>
  <si>
    <t>INCOME TAX ASSEST, CURRENT</t>
  </si>
  <si>
    <t>INVESTMENT PROPERTIES</t>
  </si>
  <si>
    <t>(In Thousands of New Taiwan Dollars, Except Per Share Amounts)</t>
  </si>
  <si>
    <t>(Reviewed, Not Audited)</t>
  </si>
  <si>
    <t>本期所得稅資產</t>
  </si>
  <si>
    <t>PROPERTIES AND EQUIPMENTS, NET</t>
  </si>
  <si>
    <t>Unrealized gain on available-for-sale financial assets</t>
  </si>
  <si>
    <t>Other comprehensive income for the year, net of income tax</t>
  </si>
  <si>
    <t>Income before income tax from continuing operations</t>
  </si>
  <si>
    <t>Payment for property and equipment</t>
  </si>
  <si>
    <t>Payment for intangible assets</t>
  </si>
  <si>
    <t>附買回票券及債券負債</t>
  </si>
  <si>
    <t>C02100</t>
  </si>
  <si>
    <t>Due to Central Bank of China and banks</t>
  </si>
  <si>
    <t>Financial liabilities at fair value through profit or loss</t>
  </si>
  <si>
    <t>Payables</t>
  </si>
  <si>
    <t>Income tax liabilities - current</t>
  </si>
  <si>
    <t>Customer deposits and remittances</t>
  </si>
  <si>
    <t>Financial debentures</t>
  </si>
  <si>
    <t>Other financial liabilities</t>
  </si>
  <si>
    <t>Provision</t>
  </si>
  <si>
    <t>Deferred income tax liabilities</t>
  </si>
  <si>
    <t>Other liabilities</t>
  </si>
  <si>
    <t>透過其他綜合損益按公允價值衡量之金融資產</t>
  </si>
  <si>
    <t>按攤銷後成本衡量之債務工具投資</t>
  </si>
  <si>
    <t>透過其他綜合損益按公允價值衡量之權益工具評價損益</t>
  </si>
  <si>
    <t>透過其他綜合損益按公允價值衡量之債務工具損益</t>
  </si>
  <si>
    <t>透過其他綜合損益按公允價值衡量之金融資產已實現損益</t>
  </si>
  <si>
    <t>不重分類至損益之項目（稅後）</t>
  </si>
  <si>
    <t>透過其他綜合損益按公允價值衡量之權益工具評價利益</t>
  </si>
  <si>
    <t>透過其他綜合損益按公允價值衡量之債務工具損失</t>
  </si>
  <si>
    <t>C02000</t>
  </si>
  <si>
    <t>B00010</t>
  </si>
  <si>
    <t>B00020</t>
  </si>
  <si>
    <t>FINANCIAL ASSETS AT FAIR VALUE THROUGH OTHER COMPREHENSIVE INCOME</t>
  </si>
  <si>
    <t>FINANCIAL ASSETS AT AMORZITED COST, NET</t>
  </si>
  <si>
    <t xml:space="preserve">  Unrealized gain on investments in equity instruments at fair value through other 
  comprehensive income</t>
  </si>
  <si>
    <t xml:space="preserve">  Unrealized gain on investments in debt instruments at fair value through other
  comprehensive income</t>
  </si>
  <si>
    <t>Realized gain on available-for-sale financial assets, net</t>
  </si>
  <si>
    <t>Service fee revenue and expense, net</t>
  </si>
  <si>
    <t>Gain on financial assets and liabilities at fair value through profit or loss, net</t>
  </si>
  <si>
    <t>Gain on financial assets and liabilities at fair value through other comprehensive income, net</t>
  </si>
  <si>
    <t>Gain (loss) on foreign exchange, net</t>
  </si>
  <si>
    <t>Other revenue except for interest revenue</t>
  </si>
  <si>
    <t>Items that will not be reclassified subsequently to profit or loss</t>
  </si>
  <si>
    <t>Unrealized gain on investments in equity instruments at fair value through other comprehensive income</t>
  </si>
  <si>
    <t>Income tax relating to items that will not be reclassified subsequently to profit or loss</t>
  </si>
  <si>
    <t>Unrealized loss on investments in debt instruments at fair value through other comprehensive income</t>
  </si>
  <si>
    <t>Interest expense</t>
  </si>
  <si>
    <t>Interest income</t>
  </si>
  <si>
    <t>Dividend income</t>
  </si>
  <si>
    <t>Depreciation expense</t>
  </si>
  <si>
    <t>Amortizations expense</t>
  </si>
  <si>
    <t>Net change in asset and liability accounts</t>
  </si>
  <si>
    <t>Due from Central Bank of China and banks</t>
  </si>
  <si>
    <t>Financial asset at fair value through profit or loss</t>
  </si>
  <si>
    <t>Receivables</t>
  </si>
  <si>
    <t>Notes discounted and loans</t>
  </si>
  <si>
    <t>Other assets</t>
  </si>
  <si>
    <t>Financial liability at fair value through profit or loss</t>
  </si>
  <si>
    <t>Deposits and remittances</t>
  </si>
  <si>
    <t>Employee welfare provision</t>
  </si>
  <si>
    <t>Cash used in from operations</t>
  </si>
  <si>
    <t>Interest received</t>
  </si>
  <si>
    <t>Dividend received</t>
  </si>
  <si>
    <t>Interest paid</t>
  </si>
  <si>
    <t>Cash paid for income taxes</t>
  </si>
  <si>
    <t>Net cash generated from (used in) operating activities</t>
  </si>
  <si>
    <t>Purchase of available-for-sale financial assets</t>
  </si>
  <si>
    <t>Purchase of held-to-maturity financial assets</t>
  </si>
  <si>
    <t>Issuance of financial debenture</t>
  </si>
  <si>
    <t>Net cash generated from financing activities</t>
  </si>
  <si>
    <t>For the Six Months Ended June 30</t>
  </si>
  <si>
    <t>A23500</t>
  </si>
  <si>
    <t>A24100</t>
  </si>
  <si>
    <t>B00060</t>
  </si>
  <si>
    <t>呆帳費用、承諾及保證責任準備提存</t>
  </si>
  <si>
    <t xml:space="preserve">June 30, 2018
</t>
  </si>
  <si>
    <t xml:space="preserve">December 31, 2017
</t>
  </si>
  <si>
    <t xml:space="preserve">June 30, 2017
</t>
  </si>
  <si>
    <t>Notes issued under repurchase agreements</t>
  </si>
  <si>
    <t>For the Three Months Ended June 30</t>
  </si>
  <si>
    <t xml:space="preserve">       Total net income excluding interest revenue</t>
  </si>
  <si>
    <t>Equity Attributable to Owners of the Company</t>
  </si>
  <si>
    <t>Other Equity</t>
  </si>
  <si>
    <t>Unrealized</t>
  </si>
  <si>
    <t>Gain (Loss)</t>
  </si>
  <si>
    <t>on Financial</t>
  </si>
  <si>
    <t>Exchange</t>
  </si>
  <si>
    <t>Assets at Fair</t>
  </si>
  <si>
    <t>Retained Earnings</t>
  </si>
  <si>
    <t>Differences on</t>
  </si>
  <si>
    <t>Value through</t>
  </si>
  <si>
    <t>Gain from</t>
  </si>
  <si>
    <t>Capital Surplus</t>
  </si>
  <si>
    <t xml:space="preserve">Unappropriated </t>
  </si>
  <si>
    <t>Translating</t>
  </si>
  <si>
    <t>Other</t>
  </si>
  <si>
    <t>Available-for-</t>
  </si>
  <si>
    <t>Stock Dividend</t>
  </si>
  <si>
    <t>Premium on</t>
  </si>
  <si>
    <t>Retained</t>
  </si>
  <si>
    <t>Foreign</t>
  </si>
  <si>
    <t>Comprehensive</t>
  </si>
  <si>
    <t>sale Financial</t>
  </si>
  <si>
    <t>Common Stock</t>
  </si>
  <si>
    <t>to Distributed</t>
  </si>
  <si>
    <t>Capital Stock</t>
  </si>
  <si>
    <t>Legal Reserve</t>
  </si>
  <si>
    <t>Special Reserve</t>
  </si>
  <si>
    <t>Earnings</t>
  </si>
  <si>
    <t>Operations</t>
  </si>
  <si>
    <t>Income</t>
  </si>
  <si>
    <t>Assets</t>
  </si>
  <si>
    <t>Total Equity</t>
  </si>
  <si>
    <t>BALANCE, JANUARY 1, 2017</t>
  </si>
  <si>
    <t>$ -</t>
  </si>
  <si>
    <t>Appropriations of 2016 earnings</t>
  </si>
  <si>
    <t>Legal reserve</t>
  </si>
  <si>
    <t>Special reserve</t>
  </si>
  <si>
    <t>Cash dividends</t>
  </si>
  <si>
    <t>Stock dividends</t>
  </si>
  <si>
    <t>Net income for the six months ended June 30, 2017</t>
  </si>
  <si>
    <t>Other comprehensive (loss) income after tax for the six months ended June 30, 2017</t>
  </si>
  <si>
    <t>Total comprehensive income (loss) for the six months ended June 30, 2017</t>
  </si>
  <si>
    <t>BALANCE, JUNE 30, 2017</t>
  </si>
  <si>
    <t>BALANCE, JANUARY 1, 2018</t>
  </si>
  <si>
    <t>Effect of retrospective application</t>
  </si>
  <si>
    <t>BALANCE AT JANUARY 1, 2018 AS RETROSPECTIVE</t>
  </si>
  <si>
    <t>Appropriations of 2017 earnings</t>
  </si>
  <si>
    <t>Net income for the six months ended June 30, 2018</t>
  </si>
  <si>
    <t>Other comprehensive income (loss) after tax for the six months ended June 30, 2018</t>
  </si>
  <si>
    <t>Total comprehensive income (loss) for the six months ended June 30, 2018</t>
  </si>
  <si>
    <t>BALANCE, JUNE 30, 2018</t>
  </si>
  <si>
    <t>CASH FLOWS FROM OPERATING ACTIVITIES</t>
  </si>
  <si>
    <t>Adjustments for:</t>
  </si>
  <si>
    <t>Bad debt expense</t>
  </si>
  <si>
    <t>Loss (gain) on financial assets and liabilities at fair value through profit or loss</t>
  </si>
  <si>
    <t>Net gain on disposal of available-for-sale financial assets, net</t>
  </si>
  <si>
    <t>Loss on disposal of properties and equipments, net</t>
  </si>
  <si>
    <t>Impairment loss reversed on financial assets</t>
  </si>
  <si>
    <t>Unrealized exchange (profit) loss</t>
  </si>
  <si>
    <t>CASH FLOWS FROM INVESTING ACTIVITIES</t>
  </si>
  <si>
    <t>Purchase of financial assets at fair value through other comprehensive Income</t>
  </si>
  <si>
    <t>Proceeds from financial assets at fair value through other comprehensive Income</t>
  </si>
  <si>
    <t>Purchase of financial assets at amorzited cost</t>
  </si>
  <si>
    <t>Proceeds from financial assets at amorzited cost</t>
  </si>
  <si>
    <t>For the Six Months Ended June 30</t>
  </si>
  <si>
    <t>Proceeds from sale of available-for-sale financial assets</t>
  </si>
  <si>
    <t>Proceeds from sale of held-to-maturity investments</t>
  </si>
  <si>
    <t>Proceeds from disposal of property and equipment</t>
  </si>
  <si>
    <t>(Increase) decrease in refundable deposits</t>
  </si>
  <si>
    <t>(Increase) decrease in other financial assets</t>
  </si>
  <si>
    <t>Net cash used in investing activities</t>
  </si>
  <si>
    <t>CASH FLOWS FROM FINANCING ACTIVITIES</t>
  </si>
  <si>
    <t>Repayment of financial debenture</t>
  </si>
  <si>
    <t>Increase (decrease) in notes issued under repurchase agreement</t>
  </si>
  <si>
    <t>(Decrease) increase in guarantee deposits received</t>
  </si>
  <si>
    <t>Increase (decrease) in other financial liabilities</t>
  </si>
  <si>
    <t>Cash dividends distributed</t>
  </si>
  <si>
    <t>EFFECT OF EXCHANGE RATE CHANGES ON THE BALANCE OF CASH HELD IN FOREIGN CURRENCIES</t>
  </si>
  <si>
    <t>NET INCREASE (DECREASE) IN CASH AND CASH EQUIVALENTS</t>
  </si>
  <si>
    <t>CASH AND CASH EQUIVALENTS AT THE BEGINNING OF PERIOD</t>
  </si>
  <si>
    <t>CASH AND CASH EQUIVALENTS AT THE END OF PERIOD</t>
  </si>
  <si>
    <t>Reconciliation of the amounts in the consolidated statements of cash flows with the equivalent items reported in the consolidated balance sheets at June 30, 2018 and 2017:</t>
  </si>
  <si>
    <t>Cash and cash equivalents in consolidated balance sheets</t>
  </si>
  <si>
    <t>Due from Central Bank of China and banks under IAS 7</t>
  </si>
  <si>
    <t>Business expenses and general and administrative expenses</t>
  </si>
  <si>
    <r>
      <t>107</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</si>
  <si>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106</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</si>
  <si>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t>使用權資產－淨額</t>
  </si>
  <si>
    <t>租賃負債</t>
  </si>
  <si>
    <t>C04020</t>
  </si>
  <si>
    <t>E00210</t>
  </si>
  <si>
    <t>E00220</t>
  </si>
  <si>
    <t xml:space="preserve"> </t>
  </si>
  <si>
    <t>Q1</t>
  </si>
  <si>
    <r>
      <rPr>
        <sz val="10.5"/>
        <rFont val="標楷體"/>
        <family val="4"/>
      </rPr>
      <t>臺灣新光商業銀行股份有限公司及子公司</t>
    </r>
  </si>
  <si>
    <r>
      <rPr>
        <sz val="10.5"/>
        <rFont val="標楷體"/>
        <family val="4"/>
      </rPr>
      <t>合併權益變動表</t>
    </r>
  </si>
  <si>
    <r>
      <rPr>
        <sz val="10.5"/>
        <rFont val="標楷體"/>
        <family val="4"/>
      </rPr>
      <t>單位：除另予註明者外</t>
    </r>
  </si>
  <si>
    <r>
      <rPr>
        <sz val="10.5"/>
        <rFont val="標楷體"/>
        <family val="4"/>
      </rPr>
      <t>，係新台幣仟元</t>
    </r>
  </si>
  <si>
    <r>
      <rPr>
        <sz val="10.5"/>
        <rFont val="標楷體"/>
        <family val="4"/>
      </rPr>
      <t>歸屬於本公司業主之權益</t>
    </r>
  </si>
  <si>
    <r>
      <rPr>
        <sz val="10.5"/>
        <rFont val="標楷體"/>
        <family val="4"/>
      </rPr>
      <t>其他權益項目</t>
    </r>
  </si>
  <si>
    <r>
      <rPr>
        <sz val="10.5"/>
        <rFont val="標楷體"/>
        <family val="4"/>
      </rPr>
      <t>資本公積</t>
    </r>
  </si>
  <si>
    <r>
      <rPr>
        <sz val="10.5"/>
        <rFont val="標楷體"/>
        <family val="4"/>
      </rPr>
      <t>保留盈餘</t>
    </r>
  </si>
  <si>
    <r>
      <rPr>
        <sz val="10.5"/>
        <rFont val="標楷體"/>
        <family val="4"/>
      </rPr>
      <t>國外營運機構財務報表換算之兌換差額</t>
    </r>
  </si>
  <si>
    <r>
      <rPr>
        <sz val="10.5"/>
        <rFont val="標楷體"/>
        <family val="4"/>
      </rPr>
      <t>代碼</t>
    </r>
  </si>
  <si>
    <r>
      <rPr>
        <sz val="10.5"/>
        <rFont val="標楷體"/>
        <family val="4"/>
      </rPr>
      <t>股本</t>
    </r>
  </si>
  <si>
    <r>
      <rPr>
        <sz val="10.5"/>
        <rFont val="標楷體"/>
        <family val="4"/>
      </rPr>
      <t>股本溢價</t>
    </r>
  </si>
  <si>
    <r>
      <rPr>
        <sz val="10.5"/>
        <rFont val="標楷體"/>
        <family val="4"/>
      </rPr>
      <t>員工認股權</t>
    </r>
  </si>
  <si>
    <r>
      <rPr>
        <sz val="10.5"/>
        <rFont val="標楷體"/>
        <family val="4"/>
      </rPr>
      <t>法定盈餘公積</t>
    </r>
  </si>
  <si>
    <r>
      <rPr>
        <sz val="10.5"/>
        <rFont val="標楷體"/>
        <family val="4"/>
      </rPr>
      <t>特別盈餘公積</t>
    </r>
  </si>
  <si>
    <r>
      <rPr>
        <sz val="10.5"/>
        <rFont val="標楷體"/>
        <family val="4"/>
      </rPr>
      <t>未分配盈餘</t>
    </r>
  </si>
  <si>
    <r>
      <rPr>
        <sz val="10.5"/>
        <rFont val="標楷體"/>
        <family val="4"/>
      </rPr>
      <t>權益總額</t>
    </r>
  </si>
  <si>
    <r>
      <t xml:space="preserve">
</t>
    </r>
    <r>
      <rPr>
        <sz val="10.5"/>
        <rFont val="標楷體"/>
        <family val="4"/>
      </rPr>
      <t>透過其他綜合
損益公允價值
衡量之金融
資產未實現
（損）益</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</si>
  <si>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</si>
  <si>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日淨利</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</si>
  <si>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日稅後其他綜合損益</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</si>
  <si>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日綜合損益總額</t>
    </r>
  </si>
  <si>
    <r>
      <t>109</t>
    </r>
    <r>
      <rPr>
        <sz val="10.5"/>
        <rFont val="標楷體"/>
        <family val="4"/>
      </rPr>
      <t>年</t>
    </r>
    <r>
      <rPr>
        <sz val="10.5"/>
        <rFont val="Times New Roman"/>
        <family val="1"/>
      </rPr>
      <t>3</t>
    </r>
    <r>
      <rPr>
        <sz val="10.5"/>
        <rFont val="標楷體"/>
        <family val="4"/>
      </rPr>
      <t>月</t>
    </r>
    <r>
      <rPr>
        <sz val="10.5"/>
        <rFont val="Times New Roman"/>
        <family val="1"/>
      </rPr>
      <t>31</t>
    </r>
    <r>
      <rPr>
        <sz val="10.5"/>
        <rFont val="標楷體"/>
        <family val="4"/>
      </rPr>
      <t>日餘額</t>
    </r>
  </si>
  <si>
    <t>A29900</t>
  </si>
  <si>
    <t>A40000</t>
  </si>
  <si>
    <t>B03700</t>
  </si>
  <si>
    <t>C03100</t>
  </si>
  <si>
    <t>C04200</t>
  </si>
  <si>
    <r>
      <rPr>
        <sz val="12"/>
        <rFont val="標楷體"/>
        <family val="4"/>
      </rPr>
      <t>臺灣新光商業銀行股份有限公司及子公司</t>
    </r>
  </si>
  <si>
    <r>
      <rPr>
        <sz val="12"/>
        <rFont val="標楷體"/>
        <family val="4"/>
      </rPr>
      <t>合併現金流量表</t>
    </r>
  </si>
  <si>
    <r>
      <rPr>
        <sz val="12"/>
        <rFont val="標楷體"/>
        <family val="4"/>
      </rPr>
      <t>單位：新台幣仟元</t>
    </r>
  </si>
  <si>
    <r>
      <rPr>
        <sz val="12"/>
        <rFont val="標楷體"/>
        <family val="4"/>
      </rPr>
      <t>代碼</t>
    </r>
  </si>
  <si>
    <r>
      <rPr>
        <sz val="12"/>
        <rFont val="標楷體"/>
        <family val="4"/>
      </rPr>
      <t>營業活動之現金流量</t>
    </r>
  </si>
  <si>
    <r>
      <rPr>
        <sz val="12"/>
        <rFont val="標楷體"/>
        <family val="4"/>
      </rPr>
      <t>繼續營業單位稅前淨利</t>
    </r>
  </si>
  <si>
    <r>
      <rPr>
        <sz val="12"/>
        <rFont val="標楷體"/>
        <family val="4"/>
      </rPr>
      <t>收益費損項目</t>
    </r>
  </si>
  <si>
    <r>
      <rPr>
        <sz val="12"/>
        <rFont val="標楷體"/>
        <family val="4"/>
      </rPr>
      <t>折舊費用</t>
    </r>
  </si>
  <si>
    <r>
      <rPr>
        <sz val="12"/>
        <rFont val="標楷體"/>
        <family val="4"/>
      </rPr>
      <t>攤銷費用</t>
    </r>
  </si>
  <si>
    <r>
      <rPr>
        <sz val="12"/>
        <rFont val="標楷體"/>
        <family val="4"/>
      </rPr>
      <t>預期信用減損損失數</t>
    </r>
  </si>
  <si>
    <r>
      <rPr>
        <sz val="12"/>
        <rFont val="標楷體"/>
        <family val="4"/>
      </rPr>
      <t>利息費用</t>
    </r>
  </si>
  <si>
    <r>
      <rPr>
        <sz val="12"/>
        <rFont val="標楷體"/>
        <family val="4"/>
      </rPr>
      <t>利息收入</t>
    </r>
  </si>
  <si>
    <r>
      <rPr>
        <sz val="12"/>
        <rFont val="標楷體"/>
        <family val="4"/>
      </rPr>
      <t>處分不動產及設備損失</t>
    </r>
  </si>
  <si>
    <r>
      <rPr>
        <sz val="12"/>
        <rFont val="標楷體"/>
        <family val="4"/>
      </rPr>
      <t>處分金融資產利益</t>
    </r>
  </si>
  <si>
    <r>
      <rPr>
        <sz val="12"/>
        <rFont val="標楷體"/>
        <family val="4"/>
      </rPr>
      <t>其他租賃利益</t>
    </r>
  </si>
  <si>
    <r>
      <rPr>
        <sz val="12"/>
        <rFont val="標楷體"/>
        <family val="4"/>
      </rPr>
      <t>營業資產及負債之淨變動數</t>
    </r>
  </si>
  <si>
    <r>
      <rPr>
        <sz val="12"/>
        <rFont val="標楷體"/>
        <family val="4"/>
      </rPr>
      <t>存放央行及拆借金融同業</t>
    </r>
  </si>
  <si>
    <r>
      <rPr>
        <sz val="12"/>
        <rFont val="標楷體"/>
        <family val="4"/>
      </rPr>
      <t>透過損益按公允價值衡量之金融資產</t>
    </r>
  </si>
  <si>
    <r>
      <rPr>
        <sz val="12"/>
        <rFont val="標楷體"/>
        <family val="4"/>
      </rPr>
      <t>應收款項</t>
    </r>
  </si>
  <si>
    <r>
      <rPr>
        <sz val="12"/>
        <rFont val="標楷體"/>
        <family val="4"/>
      </rPr>
      <t>貼現及放款</t>
    </r>
  </si>
  <si>
    <r>
      <rPr>
        <sz val="12"/>
        <rFont val="標楷體"/>
        <family val="4"/>
      </rPr>
      <t>其他資產</t>
    </r>
  </si>
  <si>
    <r>
      <rPr>
        <sz val="12"/>
        <rFont val="標楷體"/>
        <family val="4"/>
      </rPr>
      <t>央行及銀行同業存款</t>
    </r>
  </si>
  <si>
    <r>
      <rPr>
        <sz val="12"/>
        <rFont val="標楷體"/>
        <family val="4"/>
      </rPr>
      <t>透過損益按公允價值衡量之金融負債</t>
    </r>
  </si>
  <si>
    <r>
      <rPr>
        <sz val="12"/>
        <rFont val="標楷體"/>
        <family val="4"/>
      </rPr>
      <t>應付款項</t>
    </r>
  </si>
  <si>
    <r>
      <rPr>
        <sz val="12"/>
        <rFont val="標楷體"/>
        <family val="4"/>
      </rPr>
      <t>存款及匯款</t>
    </r>
  </si>
  <si>
    <r>
      <rPr>
        <sz val="12"/>
        <rFont val="標楷體"/>
        <family val="4"/>
      </rPr>
      <t>員工福利負債準備</t>
    </r>
  </si>
  <si>
    <r>
      <rPr>
        <sz val="12"/>
        <rFont val="標楷體"/>
        <family val="4"/>
      </rPr>
      <t>其他負債</t>
    </r>
  </si>
  <si>
    <r>
      <rPr>
        <sz val="12"/>
        <rFont val="標楷體"/>
        <family val="4"/>
      </rPr>
      <t>收取之利息</t>
    </r>
  </si>
  <si>
    <r>
      <rPr>
        <sz val="11.5"/>
        <rFont val="標楷體"/>
        <family val="4"/>
      </rPr>
      <t>支付所得稅</t>
    </r>
  </si>
  <si>
    <r>
      <rPr>
        <sz val="11.5"/>
        <rFont val="標楷體"/>
        <family val="4"/>
      </rPr>
      <t>投資活動之現金流量</t>
    </r>
  </si>
  <si>
    <r>
      <rPr>
        <sz val="11.5"/>
        <rFont val="標楷體"/>
        <family val="4"/>
      </rPr>
      <t>取得透過其他綜合損益按公允價值衡量之金融資產</t>
    </r>
  </si>
  <si>
    <r>
      <rPr>
        <sz val="11.5"/>
        <rFont val="標楷體"/>
        <family val="4"/>
      </rPr>
      <t>處分透過其他綜合損益按公允價值衡量之金融資產</t>
    </r>
  </si>
  <si>
    <r>
      <rPr>
        <sz val="11.5"/>
        <rFont val="標楷體"/>
        <family val="4"/>
      </rPr>
      <t>按攤銷後成本衡量之金融資產到期還本</t>
    </r>
  </si>
  <si>
    <r>
      <rPr>
        <sz val="11.5"/>
        <rFont val="標楷體"/>
        <family val="4"/>
      </rPr>
      <t>取得不動產及設備</t>
    </r>
  </si>
  <si>
    <r>
      <rPr>
        <sz val="11.5"/>
        <rFont val="標楷體"/>
        <family val="4"/>
      </rPr>
      <t>處分不動產及設備</t>
    </r>
  </si>
  <si>
    <r>
      <rPr>
        <sz val="11.5"/>
        <rFont val="標楷體"/>
        <family val="4"/>
      </rPr>
      <t>存出保證金增加</t>
    </r>
  </si>
  <si>
    <r>
      <rPr>
        <sz val="11.5"/>
        <rFont val="標楷體"/>
        <family val="4"/>
      </rPr>
      <t>取得無形資產</t>
    </r>
  </si>
  <si>
    <r>
      <rPr>
        <sz val="11.5"/>
        <rFont val="標楷體"/>
        <family val="4"/>
      </rPr>
      <t>其他金融資產減少</t>
    </r>
  </si>
  <si>
    <r>
      <rPr>
        <sz val="11.5"/>
        <rFont val="標楷體"/>
        <family val="4"/>
      </rPr>
      <t>籌資活動之現金流量</t>
    </r>
  </si>
  <si>
    <r>
      <rPr>
        <sz val="11.5"/>
        <rFont val="標楷體"/>
        <family val="4"/>
      </rPr>
      <t>附買回票券及債券負債增加</t>
    </r>
  </si>
  <si>
    <r>
      <rPr>
        <sz val="11.5"/>
        <rFont val="標楷體"/>
        <family val="4"/>
      </rPr>
      <t>附買回票券及債券負債減少</t>
    </r>
  </si>
  <si>
    <r>
      <rPr>
        <sz val="11.5"/>
        <rFont val="標楷體"/>
        <family val="4"/>
      </rPr>
      <t>存入保證金減少</t>
    </r>
  </si>
  <si>
    <r>
      <rPr>
        <sz val="11.5"/>
        <rFont val="標楷體"/>
        <family val="4"/>
      </rPr>
      <t>租賃負債本金償還</t>
    </r>
  </si>
  <si>
    <r>
      <rPr>
        <sz val="11.5"/>
        <rFont val="標楷體"/>
        <family val="4"/>
      </rPr>
      <t>其他金融負債減少</t>
    </r>
  </si>
  <si>
    <r>
      <rPr>
        <sz val="11.5"/>
        <rFont val="標楷體"/>
        <family val="4"/>
      </rPr>
      <t>匯率變動對現金及約當現金之影響</t>
    </r>
  </si>
  <si>
    <r>
      <rPr>
        <sz val="11.5"/>
        <rFont val="標楷體"/>
        <family val="4"/>
      </rPr>
      <t>期初現金及約當現金餘額</t>
    </r>
  </si>
  <si>
    <r>
      <rPr>
        <sz val="11.5"/>
        <rFont val="標楷體"/>
        <family val="4"/>
      </rPr>
      <t>期末現金及約當現金餘額</t>
    </r>
  </si>
  <si>
    <r>
      <rPr>
        <sz val="11.5"/>
        <rFont val="標楷體"/>
        <family val="4"/>
      </rPr>
      <t>合併資產負債表帳列之現金及約當現金</t>
    </r>
  </si>
  <si>
    <r>
      <rPr>
        <sz val="11"/>
        <rFont val="標楷體"/>
        <family val="4"/>
      </rPr>
      <t>民國</t>
    </r>
    <r>
      <rPr>
        <sz val="11"/>
        <rFont val="Times New Roman"/>
        <family val="1"/>
      </rPr>
      <t>110</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日暨</t>
    </r>
    <r>
      <rPr>
        <sz val="11"/>
        <rFont val="Times New Roman"/>
        <family val="1"/>
      </rPr>
      <t>109</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r>
      <rPr>
        <sz val="11"/>
        <rFont val="Times New Roman"/>
        <family val="1"/>
      </rPr>
      <t>3</t>
    </r>
    <r>
      <rPr>
        <sz val="11"/>
        <rFont val="標楷體"/>
        <family val="4"/>
      </rPr>
      <t>月</t>
    </r>
    <r>
      <rPr>
        <sz val="11"/>
        <rFont val="Times New Roman"/>
        <family val="1"/>
      </rPr>
      <t>31</t>
    </r>
    <r>
      <rPr>
        <sz val="11"/>
        <rFont val="標楷體"/>
        <family val="4"/>
      </rPr>
      <t>日及</t>
    </r>
    <r>
      <rPr>
        <sz val="11"/>
        <rFont val="Times New Roman"/>
        <family val="1"/>
      </rPr>
      <t>1</t>
    </r>
    <r>
      <rPr>
        <sz val="11"/>
        <rFont val="標楷體"/>
        <family val="4"/>
      </rPr>
      <t>月</t>
    </r>
    <r>
      <rPr>
        <sz val="11"/>
        <rFont val="Times New Roman"/>
        <family val="1"/>
      </rPr>
      <t>1</t>
    </r>
    <r>
      <rPr>
        <sz val="11"/>
        <rFont val="標楷體"/>
        <family val="4"/>
      </rPr>
      <t>日</t>
    </r>
  </si>
  <si>
    <r>
      <t>110</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日</t>
    </r>
  </si>
  <si>
    <r>
      <t>109</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
(重編後)</t>
    </r>
  </si>
  <si>
    <r>
      <t>109</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重編後</t>
    </r>
    <r>
      <rPr>
        <sz val="11"/>
        <rFont val="Times New Roman"/>
        <family val="1"/>
      </rPr>
      <t>)</t>
    </r>
  </si>
  <si>
    <r>
      <t>109</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 xml:space="preserve">日
</t>
    </r>
    <r>
      <rPr>
        <sz val="11"/>
        <rFont val="Times New Roman"/>
        <family val="1"/>
      </rPr>
      <t>(</t>
    </r>
    <r>
      <rPr>
        <sz val="11"/>
        <rFont val="標楷體"/>
        <family val="4"/>
      </rPr>
      <t>重編後</t>
    </r>
    <r>
      <rPr>
        <sz val="11"/>
        <rFont val="Times New Roman"/>
        <family val="1"/>
      </rPr>
      <t>)</t>
    </r>
  </si>
  <si>
    <t>央行及同業融資</t>
  </si>
  <si>
    <r>
      <rPr>
        <sz val="11.5"/>
        <color indexed="8"/>
        <rFont val="標楷體"/>
        <family val="4"/>
      </rPr>
      <t>民國</t>
    </r>
    <r>
      <rPr>
        <sz val="11.5"/>
        <color indexed="8"/>
        <rFont val="Times New Roman"/>
        <family val="1"/>
      </rPr>
      <t>110</t>
    </r>
    <r>
      <rPr>
        <sz val="11.5"/>
        <color indexed="8"/>
        <rFont val="標楷體"/>
        <family val="4"/>
      </rPr>
      <t>年及</t>
    </r>
    <r>
      <rPr>
        <sz val="11.5"/>
        <color indexed="8"/>
        <rFont val="Times New Roman"/>
        <family val="1"/>
      </rPr>
      <t>109</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3</t>
    </r>
    <r>
      <rPr>
        <sz val="11.5"/>
        <color indexed="8"/>
        <rFont val="標楷體"/>
        <family val="4"/>
      </rPr>
      <t>月</t>
    </r>
    <r>
      <rPr>
        <sz val="11.5"/>
        <color indexed="8"/>
        <rFont val="Times New Roman"/>
        <family val="1"/>
      </rPr>
      <t>31</t>
    </r>
    <r>
      <rPr>
        <sz val="11.5"/>
        <color indexed="8"/>
        <rFont val="標楷體"/>
        <family val="4"/>
      </rPr>
      <t>日</t>
    </r>
  </si>
  <si>
    <r>
      <t>110</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3</t>
    </r>
    <r>
      <rPr>
        <sz val="11"/>
        <rFont val="標楷體"/>
        <family val="4"/>
      </rPr>
      <t>月</t>
    </r>
    <r>
      <rPr>
        <sz val="11"/>
        <rFont val="Times New Roman"/>
        <family val="1"/>
      </rPr>
      <t>31</t>
    </r>
    <r>
      <rPr>
        <sz val="11"/>
        <rFont val="標楷體"/>
        <family val="4"/>
      </rPr>
      <t>日</t>
    </r>
  </si>
  <si>
    <r>
      <rPr>
        <sz val="10.5"/>
        <rFont val="標楷體"/>
        <family val="4"/>
      </rPr>
      <t>民國</t>
    </r>
    <r>
      <rPr>
        <sz val="10.5"/>
        <rFont val="Times New Roman"/>
        <family val="1"/>
      </rPr>
      <t>110</t>
    </r>
    <r>
      <rPr>
        <sz val="10.5"/>
        <rFont val="標楷體"/>
        <family val="4"/>
      </rPr>
      <t>年及</t>
    </r>
    <r>
      <rPr>
        <sz val="10.5"/>
        <rFont val="Times New Roman"/>
        <family val="1"/>
      </rP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t>
    </r>
  </si>
  <si>
    <t>A3</t>
  </si>
  <si>
    <t>A5</t>
  </si>
  <si>
    <t>B3</t>
  </si>
  <si>
    <r>
      <rPr>
        <sz val="10.5"/>
        <rFont val="標楷體"/>
        <family val="4"/>
      </rPr>
      <t>追溯適用及追溯重編之影響數（附註三）</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</si>
  <si>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日重編後餘額</t>
    </r>
  </si>
  <si>
    <r>
      <rPr>
        <sz val="10.5"/>
        <rFont val="標楷體"/>
        <family val="4"/>
      </rPr>
      <t>處分透過其他綜合損益按公允價值衡量之權益工具</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</si>
  <si>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</si>
  <si>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日重編後餘額</t>
    </r>
  </si>
  <si>
    <r>
      <t>110</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日淨利</t>
    </r>
  </si>
  <si>
    <r>
      <t>110</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日稅後其他綜合損益</t>
    </r>
  </si>
  <si>
    <r>
      <t>110</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日綜合損益總額</t>
    </r>
  </si>
  <si>
    <r>
      <rPr>
        <sz val="12"/>
        <rFont val="標楷體"/>
        <family val="4"/>
      </rPr>
      <t>處分透過其他綜合損益按公允價值衡量之權益工具</t>
    </r>
  </si>
  <si>
    <r>
      <t>110</t>
    </r>
    <r>
      <rPr>
        <sz val="12"/>
        <rFont val="標楷體"/>
        <family val="4"/>
      </rPr>
      <t>年</t>
    </r>
    <r>
      <rPr>
        <sz val="12"/>
        <rFont val="Times New Roman"/>
        <family val="1"/>
      </rPr>
      <t>3</t>
    </r>
    <r>
      <rPr>
        <sz val="12"/>
        <rFont val="標楷體"/>
        <family val="4"/>
      </rPr>
      <t>月</t>
    </r>
    <r>
      <rPr>
        <sz val="12"/>
        <rFont val="Times New Roman"/>
        <family val="1"/>
      </rPr>
      <t>31</t>
    </r>
    <r>
      <rPr>
        <sz val="12"/>
        <rFont val="標楷體"/>
        <family val="4"/>
      </rPr>
      <t>日餘額</t>
    </r>
  </si>
  <si>
    <t>依金管銀法字第10310000140號令提列特別盈餘公積</t>
  </si>
  <si>
    <r>
      <rPr>
        <sz val="12"/>
        <rFont val="標楷體"/>
        <family val="4"/>
      </rPr>
      <t>民國</t>
    </r>
    <r>
      <rPr>
        <sz val="12"/>
        <rFont val="Times New Roman"/>
        <family val="1"/>
      </rPr>
      <t>110</t>
    </r>
    <r>
      <rPr>
        <sz val="12"/>
        <rFont val="標楷體"/>
        <family val="4"/>
      </rPr>
      <t>年及</t>
    </r>
    <r>
      <rPr>
        <sz val="12"/>
        <rFont val="Times New Roman"/>
        <family val="1"/>
      </rPr>
      <t>109</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</si>
  <si>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r>
      <t>110</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</si>
  <si>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t>A21300</t>
  </si>
  <si>
    <t>A33200</t>
  </si>
  <si>
    <t>B06500</t>
  </si>
  <si>
    <t>C00400</t>
  </si>
  <si>
    <t>C04100</t>
  </si>
  <si>
    <r>
      <rPr>
        <sz val="12"/>
        <rFont val="標楷體"/>
        <family val="4"/>
      </rPr>
      <t>透過損益按公允價值衡量之金融資產及負債淨（益）損</t>
    </r>
  </si>
  <si>
    <r>
      <rPr>
        <sz val="12"/>
        <rFont val="標楷體"/>
        <family val="4"/>
      </rPr>
      <t>股利收入</t>
    </r>
  </si>
  <si>
    <r>
      <rPr>
        <sz val="12"/>
        <rFont val="標楷體"/>
        <family val="4"/>
      </rPr>
      <t>金融資產減損損失</t>
    </r>
  </si>
  <si>
    <r>
      <rPr>
        <sz val="12"/>
        <rFont val="標楷體"/>
        <family val="4"/>
      </rPr>
      <t>未實現外幣兌換損失</t>
    </r>
  </si>
  <si>
    <r>
      <rPr>
        <sz val="12"/>
        <rFont val="標楷體"/>
        <family val="4"/>
      </rPr>
      <t>營運產生之現金流入（出）</t>
    </r>
  </si>
  <si>
    <r>
      <rPr>
        <sz val="11.5"/>
        <rFont val="標楷體"/>
        <family val="4"/>
      </rPr>
      <t>收取之股利</t>
    </r>
  </si>
  <si>
    <r>
      <rPr>
        <sz val="11.5"/>
        <rFont val="標楷體"/>
        <family val="4"/>
      </rPr>
      <t>支付之利息</t>
    </r>
  </si>
  <si>
    <r>
      <rPr>
        <sz val="11.5"/>
        <rFont val="標楷體"/>
        <family val="4"/>
      </rPr>
      <t>營業活動之淨現金流入（出）</t>
    </r>
  </si>
  <si>
    <r>
      <rPr>
        <sz val="11.5"/>
        <rFont val="標楷體"/>
        <family val="4"/>
      </rPr>
      <t>其他金融資產增加</t>
    </r>
  </si>
  <si>
    <r>
      <rPr>
        <sz val="11.5"/>
        <rFont val="標楷體"/>
        <family val="4"/>
      </rPr>
      <t>投資活動之淨現金流（出）入</t>
    </r>
  </si>
  <si>
    <r>
      <rPr>
        <sz val="11.5"/>
        <rFont val="標楷體"/>
        <family val="4"/>
      </rPr>
      <t>央行及同業融資減少</t>
    </r>
  </si>
  <si>
    <r>
      <rPr>
        <sz val="11.5"/>
        <rFont val="標楷體"/>
        <family val="4"/>
      </rPr>
      <t>其他金融負債增加</t>
    </r>
  </si>
  <si>
    <r>
      <rPr>
        <sz val="11.5"/>
        <rFont val="標楷體"/>
        <family val="4"/>
      </rPr>
      <t>籌資活動之淨現金流入（出）</t>
    </r>
  </si>
  <si>
    <r>
      <rPr>
        <sz val="11.5"/>
        <rFont val="標楷體"/>
        <family val="4"/>
      </rPr>
      <t>現金及約當現金淨增加（減少）數</t>
    </r>
  </si>
  <si>
    <r>
      <rPr>
        <sz val="12"/>
        <rFont val="標楷體"/>
        <family val="4"/>
      </rPr>
      <t>符合國際會計準則第七號現金及約當現金定義之存放央行及拆借銀行同業</t>
    </r>
  </si>
  <si>
    <r>
      <rPr>
        <sz val="12"/>
        <rFont val="標楷體"/>
        <family val="4"/>
      </rPr>
      <t>期末現金及約當現金餘額</t>
    </r>
  </si>
  <si>
    <r>
      <t>109</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3</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重編後</t>
    </r>
    <r>
      <rPr>
        <sz val="11"/>
        <rFont val="Times New Roman"/>
        <family val="1"/>
      </rPr>
      <t>)</t>
    </r>
  </si>
  <si>
    <r>
      <t>109</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
(重編後)</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</si>
</sst>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quot;$&quot;#,##0.0;[Red]\-&quot;$&quot;#,##0.0"/>
    <numFmt numFmtId="220" formatCode="_-&quot;$&quot;* #,##0.0_-;\-&quot;$&quot;* #,##0.0_-;_-&quot;$&quot;* &quot;-&quot;??_-;_-@_-"/>
    <numFmt numFmtId="221" formatCode="0.0_);[Red]\(0.0\)"/>
  </numFmts>
  <fonts count="58">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Book Antiqua"/>
      <family val="1"/>
    </font>
    <font>
      <sz val="10.5"/>
      <name val="Times New Roman"/>
      <family val="1"/>
    </font>
    <font>
      <b/>
      <sz val="11"/>
      <name val="Times New Roman"/>
      <family val="1"/>
    </font>
    <font>
      <sz val="8"/>
      <name val="Book Antiqua"/>
      <family val="1"/>
    </font>
    <font>
      <sz val="10"/>
      <name val="Times New Roman"/>
      <family val="1"/>
    </font>
    <font>
      <b/>
      <sz val="10"/>
      <name val="Times New Roman"/>
      <family val="1"/>
    </font>
    <font>
      <u val="double"/>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260">
    <xf numFmtId="0" fontId="0" fillId="0" borderId="0" xfId="0" applyAlignment="1">
      <alignment/>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7" fillId="0" borderId="0" xfId="0" applyFont="1" applyAlignment="1">
      <alignment horizontal="justify" vertical="top" wrapText="1"/>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5" fillId="0" borderId="0" xfId="0" applyFont="1" applyAlignment="1">
      <alignment horizontal="center" wrapText="1"/>
    </xf>
    <xf numFmtId="0" fontId="14" fillId="0" borderId="0" xfId="0" applyFont="1" applyBorder="1" applyAlignment="1">
      <alignment/>
    </xf>
    <xf numFmtId="0" fontId="14" fillId="0" borderId="10" xfId="0" applyFont="1" applyBorder="1" applyAlignment="1">
      <alignment/>
    </xf>
    <xf numFmtId="0" fontId="15" fillId="0" borderId="0" xfId="0" applyFont="1" applyAlignment="1">
      <alignment horizontal="left" vertical="top" wrapText="1" indent="1"/>
    </xf>
    <xf numFmtId="0" fontId="15" fillId="0" borderId="0" xfId="0" applyFont="1" applyAlignment="1">
      <alignment horizontal="left" vertical="top" wrapText="1" indent="3"/>
    </xf>
    <xf numFmtId="0" fontId="15" fillId="0" borderId="0" xfId="0" applyFont="1" applyAlignment="1">
      <alignment horizontal="left" vertical="top" wrapText="1" indent="5"/>
    </xf>
    <xf numFmtId="0" fontId="8" fillId="0" borderId="0" xfId="0" applyFont="1" applyAlignment="1">
      <alignment/>
    </xf>
    <xf numFmtId="0" fontId="16" fillId="0" borderId="0" xfId="0" applyFont="1" applyAlignment="1">
      <alignment/>
    </xf>
    <xf numFmtId="0" fontId="16" fillId="0" borderId="10" xfId="0" applyFont="1" applyBorder="1" applyAlignment="1">
      <alignment/>
    </xf>
    <xf numFmtId="0" fontId="18" fillId="0" borderId="0" xfId="0" applyFont="1" applyAlignment="1">
      <alignment/>
    </xf>
    <xf numFmtId="0" fontId="18" fillId="0" borderId="10" xfId="0" applyFont="1" applyBorder="1" applyAlignment="1">
      <alignment/>
    </xf>
    <xf numFmtId="0" fontId="18" fillId="0" borderId="0" xfId="0" applyFont="1" applyAlignment="1">
      <alignment horizontal="left" wrapText="1" indent="1"/>
    </xf>
    <xf numFmtId="188" fontId="2" fillId="0" borderId="16" xfId="33" applyNumberFormat="1" applyFont="1" applyBorder="1" applyAlignment="1">
      <alignment horizontal="right" wrapText="1"/>
    </xf>
    <xf numFmtId="188" fontId="2" fillId="0" borderId="0" xfId="33" applyNumberFormat="1" applyFont="1" applyBorder="1" applyAlignment="1">
      <alignment horizontal="right" wrapText="1"/>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16" xfId="33" applyNumberFormat="1" applyFont="1" applyBorder="1" applyAlignment="1">
      <alignment horizontal="right"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9" fillId="0" borderId="0" xfId="0" applyFont="1" applyFill="1" applyAlignment="1">
      <alignment horizontal="center" vertical="top" wrapText="1"/>
    </xf>
    <xf numFmtId="3" fontId="9" fillId="0" borderId="0" xfId="0" applyNumberFormat="1" applyFont="1" applyAlignment="1">
      <alignment horizontal="right" vertical="top" wrapText="1"/>
    </xf>
    <xf numFmtId="3" fontId="9" fillId="0" borderId="0" xfId="0" applyNumberFormat="1" applyFont="1" applyAlignment="1">
      <alignment vertical="top" wrapText="1"/>
    </xf>
    <xf numFmtId="0" fontId="15" fillId="0" borderId="10" xfId="0" applyFont="1" applyBorder="1" applyAlignment="1">
      <alignment horizontal="center"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7" fillId="0" borderId="0" xfId="0" applyFont="1" applyAlignment="1">
      <alignment/>
    </xf>
    <xf numFmtId="0" fontId="7" fillId="0" borderId="10" xfId="0" applyFont="1" applyBorder="1" applyAlignment="1">
      <alignment/>
    </xf>
    <xf numFmtId="0" fontId="19" fillId="0" borderId="10" xfId="0" applyFont="1" applyBorder="1" applyAlignment="1">
      <alignment horizontal="center" vertical="top" wrapText="1"/>
    </xf>
    <xf numFmtId="0" fontId="7" fillId="0" borderId="0" xfId="0" applyFont="1" applyAlignment="1">
      <alignment horizontal="left" vertical="top" wrapText="1" indent="1"/>
    </xf>
    <xf numFmtId="0" fontId="7" fillId="0" borderId="0" xfId="0" applyFont="1" applyAlignment="1">
      <alignment horizontal="left" vertical="top" wrapText="1" indent="2"/>
    </xf>
    <xf numFmtId="3" fontId="9" fillId="0" borderId="0" xfId="0" applyNumberFormat="1" applyFont="1" applyBorder="1" applyAlignment="1">
      <alignment wrapText="1"/>
    </xf>
    <xf numFmtId="0" fontId="7" fillId="0" borderId="0" xfId="0" applyFont="1" applyAlignment="1">
      <alignment horizontal="left" indent="2"/>
    </xf>
    <xf numFmtId="3" fontId="9" fillId="0" borderId="17" xfId="0" applyNumberFormat="1" applyFont="1" applyBorder="1" applyAlignment="1">
      <alignment wrapText="1"/>
    </xf>
    <xf numFmtId="0" fontId="9" fillId="0" borderId="17" xfId="0" applyFont="1" applyBorder="1" applyAlignment="1">
      <alignment horizontal="right"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188" fontId="9" fillId="0" borderId="17" xfId="0" applyNumberFormat="1" applyFont="1" applyBorder="1" applyAlignment="1">
      <alignment wrapText="1"/>
    </xf>
    <xf numFmtId="188" fontId="9" fillId="0" borderId="17" xfId="0" applyNumberFormat="1" applyFont="1" applyBorder="1" applyAlignment="1">
      <alignment horizontal="right" wrapText="1"/>
    </xf>
    <xf numFmtId="3" fontId="9" fillId="0" borderId="15" xfId="0" applyNumberFormat="1" applyFont="1" applyBorder="1" applyAlignment="1">
      <alignment wrapText="1"/>
    </xf>
    <xf numFmtId="0" fontId="0" fillId="0" borderId="14" xfId="0" applyBorder="1" applyAlignment="1">
      <alignment/>
    </xf>
    <xf numFmtId="0" fontId="2" fillId="0" borderId="0" xfId="0" applyFont="1" applyAlignment="1">
      <alignment horizontal="justify" vertical="center" wrapText="1"/>
    </xf>
    <xf numFmtId="0" fontId="7" fillId="0" borderId="0" xfId="0" applyFont="1" applyAlignment="1">
      <alignment horizontal="left" vertical="center" wrapText="1"/>
    </xf>
    <xf numFmtId="0" fontId="6" fillId="0" borderId="0" xfId="0" applyFont="1" applyBorder="1" applyAlignment="1">
      <alignment horizontal="center" vertical="top" wrapText="1"/>
    </xf>
    <xf numFmtId="0" fontId="7" fillId="0" borderId="0" xfId="0" applyFont="1" applyAlignment="1">
      <alignment horizontal="left" vertical="center" wrapText="1" inden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wrapText="1"/>
    </xf>
    <xf numFmtId="188" fontId="9" fillId="0" borderId="0" xfId="0" applyNumberFormat="1" applyFont="1" applyBorder="1" applyAlignment="1">
      <alignment horizontal="right" wrapText="1"/>
    </xf>
    <xf numFmtId="0" fontId="7" fillId="0" borderId="0" xfId="0" applyFont="1" applyAlignment="1">
      <alignment horizontal="left" vertical="center" wrapText="1" indent="2"/>
    </xf>
    <xf numFmtId="188" fontId="9" fillId="0" borderId="0" xfId="0" applyNumberFormat="1" applyFont="1" applyAlignment="1">
      <alignment vertical="center" wrapText="1"/>
    </xf>
    <xf numFmtId="18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188" fontId="9" fillId="0" borderId="16" xfId="0" applyNumberFormat="1" applyFont="1" applyBorder="1" applyAlignment="1">
      <alignment horizontal="right" vertical="center" wrapText="1"/>
    </xf>
    <xf numFmtId="0" fontId="20"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0" xfId="0" applyFont="1" applyAlignment="1">
      <alignment horizontal="left" vertical="center" wrapText="1"/>
    </xf>
    <xf numFmtId="0" fontId="7" fillId="0" borderId="0" xfId="0" applyFont="1" applyAlignment="1">
      <alignment horizontal="justify" vertical="center" wrapText="1"/>
    </xf>
    <xf numFmtId="0" fontId="21" fillId="0" borderId="0" xfId="0" applyFont="1" applyAlignment="1">
      <alignment horizontal="justify" vertical="center" wrapText="1"/>
    </xf>
    <xf numFmtId="0" fontId="21" fillId="0" borderId="0" xfId="0" applyFont="1" applyAlignment="1">
      <alignment horizontal="left" vertical="center" wrapText="1" indent="1"/>
    </xf>
    <xf numFmtId="188" fontId="21" fillId="0" borderId="0" xfId="0" applyNumberFormat="1" applyFont="1" applyAlignment="1">
      <alignment horizontal="right" vertical="center" wrapText="1"/>
    </xf>
    <xf numFmtId="188" fontId="21" fillId="0" borderId="0" xfId="0" applyNumberFormat="1" applyFont="1" applyAlignment="1">
      <alignment horizontal="right" wrapText="1"/>
    </xf>
    <xf numFmtId="188" fontId="21" fillId="0" borderId="17" xfId="0" applyNumberFormat="1" applyFont="1" applyBorder="1" applyAlignment="1">
      <alignment horizontal="right" wrapText="1"/>
    </xf>
    <xf numFmtId="188" fontId="21" fillId="0" borderId="0" xfId="0" applyNumberFormat="1" applyFont="1" applyBorder="1" applyAlignment="1">
      <alignment horizontal="right" wrapText="1"/>
    </xf>
    <xf numFmtId="188" fontId="21" fillId="0" borderId="0" xfId="0" applyNumberFormat="1" applyFont="1" applyBorder="1" applyAlignment="1">
      <alignment horizontal="right" vertical="center" wrapText="1"/>
    </xf>
    <xf numFmtId="0" fontId="7" fillId="0" borderId="0" xfId="0" applyFont="1" applyAlignment="1">
      <alignment horizontal="justify" vertical="center"/>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7" fillId="0" borderId="0" xfId="0" applyFont="1" applyAlignment="1">
      <alignment horizontal="left" vertical="center" wrapText="1" indent="3"/>
    </xf>
    <xf numFmtId="6" fontId="23" fillId="0" borderId="0" xfId="0" applyNumberFormat="1"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horizontal="right" wrapText="1"/>
    </xf>
    <xf numFmtId="0" fontId="2" fillId="0" borderId="0" xfId="0" applyFont="1" applyBorder="1" applyAlignment="1">
      <alignment horizontal="justify" vertical="center" wrapText="1"/>
    </xf>
    <xf numFmtId="182" fontId="2" fillId="0" borderId="0" xfId="41" applyNumberFormat="1" applyFont="1" applyBorder="1" applyAlignment="1">
      <alignment horizontal="right" wrapText="1"/>
    </xf>
    <xf numFmtId="182" fontId="2" fillId="0" borderId="0" xfId="41" applyNumberFormat="1" applyFont="1" applyBorder="1" applyAlignment="1">
      <alignment horizontal="justify" vertical="center" wrapText="1"/>
    </xf>
    <xf numFmtId="182" fontId="2" fillId="0" borderId="0" xfId="41" applyNumberFormat="1" applyFont="1" applyAlignment="1">
      <alignment horizontal="justify" vertical="center" wrapText="1"/>
    </xf>
    <xf numFmtId="182" fontId="2" fillId="0" borderId="15" xfId="41" applyNumberFormat="1" applyFont="1" applyBorder="1" applyAlignment="1">
      <alignment horizontal="right" wrapText="1"/>
    </xf>
    <xf numFmtId="0" fontId="18" fillId="0" borderId="0" xfId="0" applyFont="1" applyAlignment="1">
      <alignment horizontal="center"/>
    </xf>
    <xf numFmtId="0" fontId="18" fillId="0" borderId="0" xfId="0" applyFont="1" applyAlignment="1">
      <alignment horizontal="center" vertical="top" wrapText="1"/>
    </xf>
    <xf numFmtId="0" fontId="8" fillId="0" borderId="0" xfId="0" applyFont="1" applyAlignment="1">
      <alignment horizontal="center"/>
    </xf>
    <xf numFmtId="0" fontId="18" fillId="0" borderId="14" xfId="0" applyFont="1" applyBorder="1" applyAlignment="1">
      <alignment horizontal="center" vertical="top" wrapText="1"/>
    </xf>
    <xf numFmtId="0" fontId="18" fillId="0" borderId="0" xfId="0" applyFont="1" applyBorder="1" applyAlignment="1">
      <alignment horizontal="center" vertical="top" wrapText="1"/>
    </xf>
    <xf numFmtId="0" fontId="18" fillId="0" borderId="10" xfId="0" applyFont="1" applyBorder="1" applyAlignment="1">
      <alignment horizontal="distributed" wrapText="1"/>
    </xf>
    <xf numFmtId="0" fontId="18" fillId="0" borderId="0" xfId="0" applyFont="1" applyBorder="1" applyAlignment="1">
      <alignment horizontal="center" wrapText="1"/>
    </xf>
    <xf numFmtId="0" fontId="18" fillId="0" borderId="0" xfId="0" applyFont="1" applyAlignment="1">
      <alignment horizontal="distributed" wrapText="1"/>
    </xf>
    <xf numFmtId="0" fontId="18" fillId="0" borderId="0" xfId="0" applyFont="1" applyAlignment="1">
      <alignment vertical="top" wrapText="1"/>
    </xf>
    <xf numFmtId="0" fontId="18" fillId="0" borderId="0" xfId="0" applyFont="1" applyAlignment="1">
      <alignment wrapText="1"/>
    </xf>
    <xf numFmtId="192" fontId="7" fillId="0" borderId="0" xfId="33" applyNumberFormat="1" applyFont="1" applyAlignment="1">
      <alignment horizontal="justify" wrapText="1"/>
    </xf>
    <xf numFmtId="0" fontId="8" fillId="0" borderId="0" xfId="0" applyFont="1" applyAlignment="1">
      <alignment horizontal="center" vertical="top" wrapText="1"/>
    </xf>
    <xf numFmtId="0" fontId="8" fillId="0" borderId="0" xfId="0" applyFont="1" applyBorder="1" applyAlignment="1">
      <alignment vertical="top" wrapText="1"/>
    </xf>
    <xf numFmtId="0" fontId="8" fillId="0" borderId="0" xfId="0" applyFont="1" applyAlignment="1">
      <alignment horizontal="justify" vertical="center" wrapText="1"/>
    </xf>
    <xf numFmtId="182" fontId="8" fillId="0" borderId="0" xfId="0" applyNumberFormat="1" applyFont="1" applyAlignment="1">
      <alignment horizontal="right" wrapText="1"/>
    </xf>
    <xf numFmtId="182" fontId="8" fillId="0" borderId="0" xfId="0" applyNumberFormat="1" applyFont="1" applyAlignment="1">
      <alignment horizontal="justify" vertical="center" wrapText="1"/>
    </xf>
    <xf numFmtId="188" fontId="8" fillId="0" borderId="0" xfId="33" applyNumberFormat="1" applyFont="1" applyAlignment="1">
      <alignment horizontal="right" wrapText="1"/>
    </xf>
    <xf numFmtId="188" fontId="8" fillId="0" borderId="0" xfId="33" applyNumberFormat="1" applyFont="1" applyBorder="1" applyAlignment="1">
      <alignment horizontal="right" wrapText="1"/>
    </xf>
    <xf numFmtId="188" fontId="8" fillId="0" borderId="16" xfId="33" applyNumberFormat="1" applyFont="1" applyBorder="1" applyAlignment="1">
      <alignment horizontal="right" wrapText="1"/>
    </xf>
    <xf numFmtId="0" fontId="15" fillId="0" borderId="0" xfId="0" applyFont="1" applyAlignment="1">
      <alignment vertical="center" wrapText="1"/>
    </xf>
    <xf numFmtId="0" fontId="8" fillId="0" borderId="0" xfId="0" applyFont="1" applyBorder="1" applyAlignment="1">
      <alignment horizontal="justify" vertical="center" wrapText="1"/>
    </xf>
    <xf numFmtId="0" fontId="11" fillId="0" borderId="0" xfId="0" applyFont="1" applyFill="1" applyAlignment="1">
      <alignment/>
    </xf>
    <xf numFmtId="0" fontId="10" fillId="0" borderId="0" xfId="0" applyFont="1" applyFill="1" applyAlignment="1">
      <alignment/>
    </xf>
    <xf numFmtId="0" fontId="9" fillId="0" borderId="0" xfId="0" applyFont="1" applyFill="1" applyAlignment="1">
      <alignment horizontal="center" vertical="center" wrapText="1"/>
    </xf>
    <xf numFmtId="0" fontId="11" fillId="0" borderId="0" xfId="0" applyFont="1" applyFill="1" applyAlignment="1">
      <alignment horizontal="center"/>
    </xf>
    <xf numFmtId="0" fontId="10" fillId="0" borderId="10" xfId="0" applyFont="1" applyFill="1" applyBorder="1" applyAlignment="1">
      <alignment horizontal="center" vertical="top" wrapText="1"/>
    </xf>
    <xf numFmtId="0" fontId="10" fillId="0" borderId="10" xfId="0" applyFont="1" applyFill="1" applyBorder="1" applyAlignment="1">
      <alignment horizontal="distributed" vertical="distributed" wrapText="1"/>
    </xf>
    <xf numFmtId="0" fontId="9" fillId="0" borderId="0" xfId="0" applyFont="1" applyFill="1" applyAlignment="1">
      <alignment horizontal="justify" vertical="top" wrapText="1"/>
    </xf>
    <xf numFmtId="0" fontId="10" fillId="0" borderId="0" xfId="0" applyFont="1" applyFill="1" applyAlignment="1">
      <alignment horizontal="justify" vertical="top" wrapText="1"/>
    </xf>
    <xf numFmtId="182" fontId="9" fillId="0" borderId="0" xfId="0" applyNumberFormat="1" applyFont="1" applyFill="1" applyAlignment="1">
      <alignment horizontal="right" wrapText="1"/>
    </xf>
    <xf numFmtId="0" fontId="9" fillId="0" borderId="0" xfId="0" applyFont="1" applyFill="1" applyAlignment="1">
      <alignment wrapText="1"/>
    </xf>
    <xf numFmtId="0" fontId="9" fillId="0" borderId="0" xfId="0" applyFont="1" applyFill="1" applyAlignment="1">
      <alignment horizontal="right" wrapText="1"/>
    </xf>
    <xf numFmtId="0" fontId="9" fillId="0" borderId="0" xfId="0" applyFont="1" applyFill="1" applyAlignment="1">
      <alignment vertical="top" wrapText="1"/>
    </xf>
    <xf numFmtId="0" fontId="9" fillId="0" borderId="0" xfId="0" applyFont="1" applyFill="1" applyAlignment="1">
      <alignment horizontal="justify" wrapText="1"/>
    </xf>
    <xf numFmtId="0" fontId="17" fillId="0" borderId="0" xfId="0" applyFont="1" applyFill="1" applyAlignment="1">
      <alignment wrapText="1"/>
    </xf>
    <xf numFmtId="0" fontId="17" fillId="0" borderId="0" xfId="0" applyFont="1" applyFill="1" applyAlignment="1">
      <alignment horizontal="justify" vertical="center" wrapText="1"/>
    </xf>
    <xf numFmtId="3" fontId="9" fillId="0" borderId="0" xfId="0" applyNumberFormat="1" applyFont="1" applyFill="1" applyAlignment="1">
      <alignment wrapText="1"/>
    </xf>
    <xf numFmtId="3" fontId="9" fillId="0" borderId="0" xfId="0" applyNumberFormat="1" applyFont="1" applyFill="1" applyAlignment="1">
      <alignment horizontal="right" wrapText="1"/>
    </xf>
    <xf numFmtId="3" fontId="9" fillId="0" borderId="16" xfId="0" applyNumberFormat="1" applyFont="1" applyFill="1" applyBorder="1" applyAlignment="1">
      <alignment wrapText="1"/>
    </xf>
    <xf numFmtId="0" fontId="9" fillId="0" borderId="16" xfId="0" applyFont="1" applyFill="1" applyBorder="1" applyAlignment="1">
      <alignment horizontal="right" wrapText="1"/>
    </xf>
    <xf numFmtId="182" fontId="9" fillId="0" borderId="15" xfId="0" applyNumberFormat="1" applyFont="1" applyFill="1" applyBorder="1" applyAlignment="1">
      <alignment horizontal="right" wrapText="1"/>
    </xf>
    <xf numFmtId="182" fontId="9" fillId="0" borderId="0" xfId="0" applyNumberFormat="1" applyFont="1" applyFill="1" applyBorder="1" applyAlignment="1">
      <alignment wrapText="1"/>
    </xf>
    <xf numFmtId="0" fontId="9" fillId="0" borderId="15" xfId="0" applyFont="1" applyFill="1" applyBorder="1" applyAlignment="1">
      <alignment horizontal="right" wrapText="1"/>
    </xf>
    <xf numFmtId="182" fontId="9" fillId="0" borderId="0" xfId="0" applyNumberFormat="1" applyFont="1" applyFill="1" applyBorder="1" applyAlignment="1">
      <alignment vertical="top" wrapText="1"/>
    </xf>
    <xf numFmtId="0" fontId="9" fillId="0" borderId="0" xfId="0" applyFont="1" applyFill="1" applyBorder="1" applyAlignment="1">
      <alignment wrapText="1"/>
    </xf>
    <xf numFmtId="42" fontId="9" fillId="0" borderId="0" xfId="0" applyNumberFormat="1" applyFont="1" applyFill="1" applyBorder="1" applyAlignment="1">
      <alignment horizontal="right" wrapText="1"/>
    </xf>
    <xf numFmtId="0" fontId="9" fillId="0" borderId="0" xfId="0" applyFont="1" applyFill="1" applyBorder="1" applyAlignment="1">
      <alignment horizontal="right" wrapText="1"/>
    </xf>
    <xf numFmtId="0" fontId="10" fillId="0" borderId="0" xfId="0" applyFont="1" applyFill="1" applyAlignment="1">
      <alignment horizontal="left" vertical="top" wrapText="1" indent="1"/>
    </xf>
    <xf numFmtId="6" fontId="9" fillId="0" borderId="0" xfId="0" applyNumberFormat="1" applyFont="1" applyFill="1" applyAlignment="1">
      <alignment horizontal="right" wrapText="1"/>
    </xf>
    <xf numFmtId="0" fontId="10" fillId="0" borderId="0" xfId="0" applyFont="1" applyFill="1" applyAlignment="1">
      <alignment horizontal="left" vertical="top" wrapText="1" indent="2"/>
    </xf>
    <xf numFmtId="3" fontId="9" fillId="0" borderId="16" xfId="0" applyNumberFormat="1" applyFont="1" applyFill="1" applyBorder="1" applyAlignment="1">
      <alignment horizontal="right" wrapText="1"/>
    </xf>
    <xf numFmtId="3" fontId="9" fillId="0" borderId="0" xfId="0" applyNumberFormat="1" applyFont="1" applyFill="1" applyBorder="1" applyAlignment="1">
      <alignment wrapText="1"/>
    </xf>
    <xf numFmtId="6" fontId="9" fillId="0" borderId="15" xfId="0" applyNumberFormat="1" applyFont="1" applyFill="1" applyBorder="1" applyAlignment="1">
      <alignment horizontal="right" wrapText="1"/>
    </xf>
    <xf numFmtId="0" fontId="9" fillId="0" borderId="0" xfId="0" applyFont="1" applyFill="1" applyBorder="1" applyAlignment="1">
      <alignment vertical="top" wrapText="1"/>
    </xf>
    <xf numFmtId="185" fontId="11" fillId="0" borderId="0" xfId="0" applyNumberFormat="1" applyFont="1" applyFill="1" applyAlignment="1">
      <alignment/>
    </xf>
    <xf numFmtId="188" fontId="9" fillId="0" borderId="0" xfId="0" applyNumberFormat="1" applyFont="1" applyAlignment="1">
      <alignment horizontal="justify" wrapText="1"/>
    </xf>
    <xf numFmtId="188" fontId="20" fillId="0" borderId="0" xfId="0" applyNumberFormat="1" applyFont="1" applyAlignment="1">
      <alignment horizontal="justify" vertical="center" wrapText="1"/>
    </xf>
    <xf numFmtId="188" fontId="9" fillId="0" borderId="0" xfId="0" applyNumberFormat="1" applyFont="1" applyAlignment="1">
      <alignment horizontal="right" vertical="center" wrapText="1"/>
    </xf>
    <xf numFmtId="188" fontId="9" fillId="0" borderId="0" xfId="0" applyNumberFormat="1" applyFont="1" applyAlignment="1">
      <alignment horizontal="justify" vertical="center" wrapText="1"/>
    </xf>
    <xf numFmtId="188" fontId="11" fillId="0" borderId="0" xfId="0" applyNumberFormat="1" applyFont="1" applyAlignment="1">
      <alignment/>
    </xf>
    <xf numFmtId="188" fontId="9" fillId="0" borderId="0" xfId="0" applyNumberFormat="1" applyFont="1" applyBorder="1" applyAlignment="1">
      <alignment horizontal="justify" wrapText="1"/>
    </xf>
    <xf numFmtId="188" fontId="9" fillId="0" borderId="15" xfId="0" applyNumberFormat="1" applyFont="1" applyBorder="1" applyAlignment="1">
      <alignment horizontal="right" wrapText="1"/>
    </xf>
    <xf numFmtId="188" fontId="9" fillId="0" borderId="15" xfId="0" applyNumberFormat="1" applyFont="1" applyBorder="1" applyAlignment="1">
      <alignment wrapText="1"/>
    </xf>
    <xf numFmtId="188" fontId="9" fillId="0" borderId="11" xfId="0" applyNumberFormat="1" applyFont="1" applyBorder="1" applyAlignment="1">
      <alignment horizontal="right" wrapText="1"/>
    </xf>
    <xf numFmtId="188" fontId="9" fillId="0" borderId="11" xfId="0" applyNumberFormat="1" applyFont="1" applyBorder="1" applyAlignment="1">
      <alignment wrapText="1"/>
    </xf>
    <xf numFmtId="188" fontId="9" fillId="0" borderId="12" xfId="0" applyNumberFormat="1" applyFont="1" applyBorder="1" applyAlignment="1">
      <alignment vertical="center" wrapText="1"/>
    </xf>
    <xf numFmtId="0" fontId="21" fillId="0" borderId="0" xfId="0" applyFont="1" applyAlignment="1">
      <alignment wrapText="1"/>
    </xf>
    <xf numFmtId="0" fontId="3" fillId="0" borderId="0" xfId="0" applyFont="1" applyAlignment="1">
      <alignment/>
    </xf>
    <xf numFmtId="6" fontId="21" fillId="0" borderId="0" xfId="0" applyNumberFormat="1" applyFont="1" applyAlignment="1">
      <alignment vertical="center" wrapText="1"/>
    </xf>
    <xf numFmtId="0" fontId="21" fillId="0" borderId="0" xfId="0" applyFont="1" applyAlignment="1">
      <alignment vertical="center" wrapText="1"/>
    </xf>
    <xf numFmtId="0" fontId="18" fillId="0" borderId="0" xfId="0" applyFont="1" applyAlignment="1">
      <alignment horizontal="left" wrapText="1"/>
    </xf>
    <xf numFmtId="0" fontId="21" fillId="0" borderId="0" xfId="0" applyFont="1" applyAlignment="1">
      <alignment horizontal="right" vertical="center" wrapText="1"/>
    </xf>
    <xf numFmtId="0" fontId="21" fillId="0" borderId="16" xfId="0" applyFont="1" applyBorder="1" applyAlignment="1">
      <alignment horizontal="right" vertical="center" wrapText="1"/>
    </xf>
    <xf numFmtId="3" fontId="21" fillId="0" borderId="16" xfId="0" applyNumberFormat="1" applyFont="1" applyBorder="1" applyAlignment="1">
      <alignment horizontal="right" vertical="center" wrapText="1"/>
    </xf>
    <xf numFmtId="188" fontId="21" fillId="0" borderId="0" xfId="0" applyNumberFormat="1" applyFont="1" applyAlignment="1">
      <alignment vertical="center" wrapText="1"/>
    </xf>
    <xf numFmtId="188" fontId="21" fillId="0" borderId="16" xfId="0" applyNumberFormat="1" applyFont="1" applyBorder="1" applyAlignment="1">
      <alignment horizontal="right" vertical="center" wrapText="1"/>
    </xf>
    <xf numFmtId="188" fontId="21" fillId="0" borderId="15" xfId="0" applyNumberFormat="1" applyFont="1" applyBorder="1" applyAlignment="1">
      <alignment vertical="center" wrapText="1"/>
    </xf>
    <xf numFmtId="0" fontId="8" fillId="0" borderId="0" xfId="0" applyFont="1" applyBorder="1" applyAlignment="1">
      <alignment/>
    </xf>
    <xf numFmtId="0" fontId="8" fillId="0" borderId="0" xfId="0" applyFont="1" applyBorder="1" applyAlignment="1">
      <alignment horizontal="justify" wrapText="1"/>
    </xf>
    <xf numFmtId="188"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188" fontId="8" fillId="0" borderId="0" xfId="0" applyNumberFormat="1" applyFont="1" applyBorder="1" applyAlignment="1">
      <alignment horizontal="right" wrapText="1"/>
    </xf>
    <xf numFmtId="0" fontId="8" fillId="0" borderId="0" xfId="0" applyFont="1" applyBorder="1" applyAlignment="1">
      <alignment horizontal="right"/>
    </xf>
    <xf numFmtId="188" fontId="8" fillId="0" borderId="12" xfId="0" applyNumberFormat="1" applyFont="1" applyBorder="1" applyAlignment="1">
      <alignment horizontal="right" vertical="center" wrapText="1"/>
    </xf>
    <xf numFmtId="188" fontId="8" fillId="0" borderId="16" xfId="0" applyNumberFormat="1" applyFont="1" applyBorder="1" applyAlignment="1">
      <alignment horizontal="right" vertical="center" wrapText="1"/>
    </xf>
    <xf numFmtId="188" fontId="8" fillId="0" borderId="12" xfId="0" applyNumberFormat="1" applyFont="1" applyBorder="1" applyAlignment="1">
      <alignment horizontal="right" wrapText="1"/>
    </xf>
    <xf numFmtId="188" fontId="8" fillId="0" borderId="16" xfId="0" applyNumberFormat="1" applyFont="1" applyBorder="1" applyAlignment="1">
      <alignment horizontal="right" wrapText="1"/>
    </xf>
    <xf numFmtId="6" fontId="8" fillId="0" borderId="16" xfId="0" applyNumberFormat="1" applyFont="1" applyBorder="1" applyAlignment="1">
      <alignment horizontal="right"/>
    </xf>
    <xf numFmtId="0" fontId="10" fillId="0" borderId="0" xfId="0" applyFont="1" applyFill="1" applyAlignment="1">
      <alignment horizontal="center"/>
    </xf>
    <xf numFmtId="0" fontId="7" fillId="0" borderId="0" xfId="0" applyFont="1" applyFill="1" applyAlignment="1">
      <alignment horizontal="center"/>
    </xf>
    <xf numFmtId="0" fontId="10" fillId="0" borderId="0" xfId="0" applyFont="1" applyFill="1" applyAlignment="1">
      <alignment horizontal="right"/>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18" fillId="0" borderId="14" xfId="0" applyFont="1" applyBorder="1" applyAlignment="1">
      <alignment horizontal="center" wrapText="1"/>
    </xf>
    <xf numFmtId="0" fontId="18" fillId="0" borderId="10" xfId="0" applyFont="1" applyBorder="1" applyAlignment="1">
      <alignment horizontal="center" wrapText="1"/>
    </xf>
    <xf numFmtId="0" fontId="18" fillId="0" borderId="14" xfId="0" applyFont="1" applyBorder="1" applyAlignment="1">
      <alignment horizontal="distributed" wrapText="1"/>
    </xf>
    <xf numFmtId="0" fontId="18" fillId="0" borderId="10" xfId="0" applyFont="1" applyBorder="1" applyAlignment="1">
      <alignment horizontal="distributed" wrapText="1"/>
    </xf>
    <xf numFmtId="0" fontId="18" fillId="0" borderId="10" xfId="0" applyFont="1" applyBorder="1" applyAlignment="1">
      <alignment horizontal="distributed" vertical="top" wrapText="1"/>
    </xf>
    <xf numFmtId="0" fontId="18" fillId="0" borderId="13" xfId="0" applyFont="1" applyBorder="1" applyAlignment="1">
      <alignment horizontal="distributed" wrapText="1"/>
    </xf>
    <xf numFmtId="0" fontId="18" fillId="0" borderId="0" xfId="0" applyFont="1" applyAlignment="1">
      <alignment horizontal="center"/>
    </xf>
    <xf numFmtId="0" fontId="18" fillId="0" borderId="0" xfId="0" applyFont="1" applyAlignment="1">
      <alignment horizontal="right"/>
    </xf>
    <xf numFmtId="0" fontId="22" fillId="0" borderId="10" xfId="0" applyFont="1" applyBorder="1" applyAlignment="1">
      <alignment horizontal="center" vertical="center" wrapText="1"/>
    </xf>
    <xf numFmtId="0" fontId="16" fillId="0" borderId="0" xfId="0" applyFont="1" applyAlignment="1">
      <alignment horizontal="center"/>
    </xf>
    <xf numFmtId="0" fontId="22" fillId="0" borderId="13" xfId="0" applyFont="1" applyBorder="1" applyAlignment="1">
      <alignment horizontal="center" vertical="center"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wrapText="1"/>
    </xf>
    <xf numFmtId="16" fontId="19"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left" vertical="top" wrapText="1"/>
    </xf>
    <xf numFmtId="0" fontId="8" fillId="0" borderId="0" xfId="0" applyFont="1" applyAlignment="1">
      <alignment horizontal="left" vertical="center" wrapText="1"/>
    </xf>
    <xf numFmtId="0" fontId="15" fillId="0" borderId="0" xfId="0" applyFont="1" applyAlignment="1">
      <alignment horizontal="left" vertical="center" wrapText="1"/>
    </xf>
    <xf numFmtId="0" fontId="8" fillId="0" borderId="0" xfId="0" applyFont="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76"/>
  <sheetViews>
    <sheetView tabSelected="1" zoomScale="115" zoomScaleNormal="115" zoomScaleSheetLayoutView="100" workbookViewId="0" topLeftCell="A49">
      <selection activeCell="C55" sqref="C55:V64"/>
    </sheetView>
  </sheetViews>
  <sheetFormatPr defaultColWidth="9.00390625" defaultRowHeight="16.5"/>
  <cols>
    <col min="1" max="1" width="8.75390625" style="153" customWidth="1"/>
    <col min="2" max="2" width="1.37890625" style="153" customWidth="1"/>
    <col min="3" max="3" width="47.125" style="153" customWidth="1"/>
    <col min="4" max="4" width="1.37890625" style="153" customWidth="1"/>
    <col min="5" max="5" width="16.75390625" style="153" bestFit="1" customWidth="1"/>
    <col min="6" max="6" width="1.37890625" style="153" customWidth="1"/>
    <col min="7" max="7" width="4.50390625" style="153" bestFit="1" customWidth="1"/>
    <col min="8" max="8" width="1.37890625" style="153" customWidth="1"/>
    <col min="9" max="9" width="16.75390625" style="153" bestFit="1" customWidth="1"/>
    <col min="10" max="10" width="1.37890625" style="153" customWidth="1"/>
    <col min="11" max="11" width="4.50390625" style="153" bestFit="1" customWidth="1"/>
    <col min="12" max="12" width="1.37890625" style="153" customWidth="1"/>
    <col min="13" max="13" width="13.875" style="153" bestFit="1" customWidth="1"/>
    <col min="14" max="14" width="1.37890625" style="153" customWidth="1"/>
    <col min="15" max="15" width="4.50390625" style="153" bestFit="1" customWidth="1"/>
    <col min="16" max="16" width="1.37890625" style="153" customWidth="1"/>
    <col min="17" max="17" width="16.75390625" style="153" bestFit="1" customWidth="1"/>
    <col min="18" max="18" width="1.37890625" style="153" customWidth="1"/>
    <col min="19" max="19" width="4.50390625" style="153" bestFit="1" customWidth="1"/>
    <col min="20" max="20" width="1.37890625" style="153" customWidth="1"/>
    <col min="21" max="16384" width="9.00390625" style="153" customWidth="1"/>
  </cols>
  <sheetData>
    <row r="1" spans="1:20" ht="15.75">
      <c r="A1" s="220" t="s">
        <v>17</v>
      </c>
      <c r="B1" s="220"/>
      <c r="C1" s="220"/>
      <c r="D1" s="220"/>
      <c r="E1" s="220"/>
      <c r="F1" s="220"/>
      <c r="G1" s="220"/>
      <c r="H1" s="220"/>
      <c r="I1" s="220"/>
      <c r="J1" s="220"/>
      <c r="K1" s="220"/>
      <c r="L1" s="220"/>
      <c r="M1" s="220"/>
      <c r="N1" s="220"/>
      <c r="O1" s="220"/>
      <c r="P1" s="220"/>
      <c r="Q1" s="220"/>
      <c r="R1" s="220"/>
      <c r="S1" s="220"/>
      <c r="T1" s="220"/>
    </row>
    <row r="2" spans="1:21" ht="15.75">
      <c r="A2" s="220" t="s">
        <v>18</v>
      </c>
      <c r="B2" s="220"/>
      <c r="C2" s="220"/>
      <c r="D2" s="220"/>
      <c r="E2" s="220"/>
      <c r="F2" s="220"/>
      <c r="G2" s="220"/>
      <c r="H2" s="220"/>
      <c r="I2" s="220"/>
      <c r="J2" s="220"/>
      <c r="K2" s="220"/>
      <c r="L2" s="220"/>
      <c r="M2" s="220"/>
      <c r="N2" s="220"/>
      <c r="O2" s="220"/>
      <c r="P2" s="220"/>
      <c r="Q2" s="220"/>
      <c r="R2" s="220"/>
      <c r="S2" s="220"/>
      <c r="T2" s="220"/>
      <c r="U2" s="154"/>
    </row>
    <row r="3" spans="1:20" ht="15.75">
      <c r="A3" s="221" t="s">
        <v>441</v>
      </c>
      <c r="B3" s="221"/>
      <c r="C3" s="221"/>
      <c r="D3" s="221"/>
      <c r="E3" s="221"/>
      <c r="F3" s="221"/>
      <c r="G3" s="221"/>
      <c r="H3" s="221"/>
      <c r="I3" s="221"/>
      <c r="J3" s="221"/>
      <c r="K3" s="221"/>
      <c r="L3" s="221"/>
      <c r="M3" s="221"/>
      <c r="N3" s="221"/>
      <c r="O3" s="221"/>
      <c r="P3" s="221"/>
      <c r="Q3" s="221"/>
      <c r="R3" s="221"/>
      <c r="S3" s="221"/>
      <c r="T3" s="221"/>
    </row>
    <row r="4" spans="1:20" ht="15.75">
      <c r="A4" s="220"/>
      <c r="B4" s="220"/>
      <c r="C4" s="220"/>
      <c r="D4" s="220"/>
      <c r="E4" s="220"/>
      <c r="F4" s="220"/>
      <c r="G4" s="220"/>
      <c r="H4" s="220"/>
      <c r="I4" s="220"/>
      <c r="J4" s="220"/>
      <c r="K4" s="220"/>
      <c r="L4" s="220"/>
      <c r="M4" s="220"/>
      <c r="N4" s="220"/>
      <c r="O4" s="220"/>
      <c r="P4" s="220"/>
      <c r="Q4" s="220"/>
      <c r="R4" s="220"/>
      <c r="S4" s="220"/>
      <c r="T4" s="220"/>
    </row>
    <row r="5" spans="1:20" ht="15.75">
      <c r="A5" s="222" t="s">
        <v>0</v>
      </c>
      <c r="B5" s="222"/>
      <c r="C5" s="222"/>
      <c r="D5" s="222"/>
      <c r="E5" s="222"/>
      <c r="F5" s="222"/>
      <c r="G5" s="222"/>
      <c r="H5" s="222"/>
      <c r="I5" s="222"/>
      <c r="J5" s="222"/>
      <c r="K5" s="222"/>
      <c r="L5" s="222"/>
      <c r="M5" s="222"/>
      <c r="N5" s="222"/>
      <c r="O5" s="222"/>
      <c r="P5" s="222"/>
      <c r="Q5" s="222"/>
      <c r="R5" s="222"/>
      <c r="S5" s="222"/>
      <c r="T5" s="222"/>
    </row>
    <row r="6" spans="1:20" s="156" customFormat="1" ht="33.75" customHeight="1" thickBot="1">
      <c r="A6" s="64"/>
      <c r="B6" s="64"/>
      <c r="C6" s="64"/>
      <c r="D6" s="64"/>
      <c r="E6" s="223" t="s">
        <v>442</v>
      </c>
      <c r="F6" s="224"/>
      <c r="G6" s="224"/>
      <c r="H6" s="155"/>
      <c r="I6" s="223" t="s">
        <v>443</v>
      </c>
      <c r="J6" s="224"/>
      <c r="K6" s="224"/>
      <c r="L6" s="155"/>
      <c r="M6" s="223" t="s">
        <v>444</v>
      </c>
      <c r="N6" s="224"/>
      <c r="O6" s="224"/>
      <c r="P6" s="155"/>
      <c r="Q6" s="223" t="s">
        <v>445</v>
      </c>
      <c r="R6" s="224"/>
      <c r="S6" s="224"/>
      <c r="T6" s="64"/>
    </row>
    <row r="7" spans="1:20" s="156" customFormat="1" ht="17.25" thickBot="1">
      <c r="A7" s="157" t="s">
        <v>1</v>
      </c>
      <c r="B7" s="64"/>
      <c r="C7" s="158" t="s">
        <v>172</v>
      </c>
      <c r="D7" s="64"/>
      <c r="E7" s="157" t="s">
        <v>2</v>
      </c>
      <c r="F7" s="64"/>
      <c r="G7" s="157" t="s">
        <v>19</v>
      </c>
      <c r="H7" s="64"/>
      <c r="I7" s="157" t="s">
        <v>2</v>
      </c>
      <c r="J7" s="64"/>
      <c r="K7" s="157" t="s">
        <v>19</v>
      </c>
      <c r="L7" s="64"/>
      <c r="M7" s="157" t="s">
        <v>2</v>
      </c>
      <c r="N7" s="64"/>
      <c r="O7" s="157" t="s">
        <v>19</v>
      </c>
      <c r="P7" s="64"/>
      <c r="Q7" s="157" t="s">
        <v>2</v>
      </c>
      <c r="R7" s="64"/>
      <c r="S7" s="157" t="s">
        <v>19</v>
      </c>
      <c r="T7" s="64"/>
    </row>
    <row r="8" spans="1:20" ht="16.5">
      <c r="A8" s="64">
        <v>11000</v>
      </c>
      <c r="B8" s="159"/>
      <c r="C8" s="160" t="s">
        <v>8</v>
      </c>
      <c r="D8" s="159"/>
      <c r="E8" s="161">
        <v>13670687</v>
      </c>
      <c r="F8" s="162"/>
      <c r="G8" s="163">
        <v>1</v>
      </c>
      <c r="H8" s="164"/>
      <c r="I8" s="161">
        <v>16302349</v>
      </c>
      <c r="J8" s="162"/>
      <c r="K8" s="163">
        <v>2</v>
      </c>
      <c r="L8" s="162"/>
      <c r="M8" s="161">
        <v>12057236</v>
      </c>
      <c r="N8" s="161"/>
      <c r="O8" s="163">
        <v>1</v>
      </c>
      <c r="P8" s="162"/>
      <c r="Q8" s="161">
        <v>13830782</v>
      </c>
      <c r="R8" s="161"/>
      <c r="S8" s="163">
        <v>1</v>
      </c>
      <c r="T8" s="165"/>
    </row>
    <row r="9" spans="1:20" ht="16.5">
      <c r="A9" s="64"/>
      <c r="B9" s="159"/>
      <c r="C9" s="160"/>
      <c r="D9" s="159"/>
      <c r="E9" s="166"/>
      <c r="F9" s="167"/>
      <c r="G9" s="166"/>
      <c r="H9" s="167"/>
      <c r="I9" s="166"/>
      <c r="J9" s="167"/>
      <c r="K9" s="166"/>
      <c r="L9" s="167"/>
      <c r="M9" s="166"/>
      <c r="N9" s="167"/>
      <c r="O9" s="166"/>
      <c r="P9" s="167"/>
      <c r="Q9" s="166"/>
      <c r="R9" s="167"/>
      <c r="S9" s="166"/>
      <c r="T9" s="165"/>
    </row>
    <row r="10" spans="1:20" ht="16.5">
      <c r="A10" s="64">
        <v>11500</v>
      </c>
      <c r="B10" s="159"/>
      <c r="C10" s="160" t="s">
        <v>9</v>
      </c>
      <c r="D10" s="159"/>
      <c r="E10" s="168">
        <v>57665891</v>
      </c>
      <c r="F10" s="162"/>
      <c r="G10" s="163">
        <v>5</v>
      </c>
      <c r="H10" s="164"/>
      <c r="I10" s="168">
        <v>51592655</v>
      </c>
      <c r="J10" s="162"/>
      <c r="K10" s="163">
        <v>5</v>
      </c>
      <c r="L10" s="162"/>
      <c r="M10" s="168">
        <v>42994832</v>
      </c>
      <c r="N10" s="162"/>
      <c r="O10" s="163">
        <v>5</v>
      </c>
      <c r="P10" s="162"/>
      <c r="Q10" s="168">
        <v>51801518</v>
      </c>
      <c r="R10" s="162"/>
      <c r="S10" s="163">
        <v>6</v>
      </c>
      <c r="T10" s="165"/>
    </row>
    <row r="11" spans="1:19" ht="16.5">
      <c r="A11" s="156"/>
      <c r="E11" s="168"/>
      <c r="F11" s="162"/>
      <c r="G11" s="163"/>
      <c r="H11" s="164"/>
      <c r="I11" s="168"/>
      <c r="J11" s="162"/>
      <c r="K11" s="163"/>
      <c r="L11" s="162"/>
      <c r="M11" s="168"/>
      <c r="N11" s="162"/>
      <c r="O11" s="163"/>
      <c r="P11" s="162"/>
      <c r="Q11" s="168"/>
      <c r="R11" s="162"/>
      <c r="S11" s="163"/>
    </row>
    <row r="12" spans="1:20" ht="16.5">
      <c r="A12" s="64">
        <v>12000</v>
      </c>
      <c r="B12" s="159"/>
      <c r="C12" s="160" t="s">
        <v>44</v>
      </c>
      <c r="D12" s="159"/>
      <c r="E12" s="168">
        <v>130082701</v>
      </c>
      <c r="F12" s="162"/>
      <c r="G12" s="163">
        <v>12</v>
      </c>
      <c r="H12" s="164"/>
      <c r="I12" s="168">
        <v>120937897</v>
      </c>
      <c r="J12" s="162"/>
      <c r="K12" s="163">
        <v>12</v>
      </c>
      <c r="L12" s="162"/>
      <c r="M12" s="168">
        <v>124245368</v>
      </c>
      <c r="N12" s="162"/>
      <c r="O12" s="163">
        <v>13</v>
      </c>
      <c r="P12" s="162"/>
      <c r="Q12" s="168">
        <v>95186626</v>
      </c>
      <c r="R12" s="162"/>
      <c r="S12" s="163">
        <v>10</v>
      </c>
      <c r="T12" s="165"/>
    </row>
    <row r="13" spans="1:19" ht="16.5">
      <c r="A13" s="156"/>
      <c r="E13" s="168"/>
      <c r="F13" s="162"/>
      <c r="G13" s="163"/>
      <c r="H13" s="164"/>
      <c r="I13" s="168"/>
      <c r="J13" s="162"/>
      <c r="K13" s="163"/>
      <c r="L13" s="162"/>
      <c r="M13" s="168"/>
      <c r="N13" s="162"/>
      <c r="O13" s="163"/>
      <c r="P13" s="162"/>
      <c r="Q13" s="168"/>
      <c r="R13" s="162"/>
      <c r="S13" s="163"/>
    </row>
    <row r="14" spans="1:19" ht="16.5">
      <c r="A14" s="64">
        <v>12100</v>
      </c>
      <c r="C14" s="160" t="s">
        <v>211</v>
      </c>
      <c r="E14" s="168">
        <v>167998067</v>
      </c>
      <c r="F14" s="162"/>
      <c r="G14" s="163">
        <v>16</v>
      </c>
      <c r="H14" s="164"/>
      <c r="I14" s="169">
        <v>154622717</v>
      </c>
      <c r="J14" s="162"/>
      <c r="K14" s="163">
        <v>15</v>
      </c>
      <c r="L14" s="162"/>
      <c r="M14" s="169">
        <v>116734851</v>
      </c>
      <c r="N14" s="162"/>
      <c r="O14" s="163">
        <v>12</v>
      </c>
      <c r="P14" s="162"/>
      <c r="Q14" s="169">
        <v>116924827</v>
      </c>
      <c r="R14" s="162"/>
      <c r="S14" s="163">
        <v>12</v>
      </c>
    </row>
    <row r="15" spans="1:19" ht="16.5">
      <c r="A15" s="156"/>
      <c r="E15" s="168"/>
      <c r="F15" s="162"/>
      <c r="G15" s="163"/>
      <c r="H15" s="164"/>
      <c r="I15" s="168"/>
      <c r="J15" s="162"/>
      <c r="K15" s="163"/>
      <c r="L15" s="162"/>
      <c r="M15" s="168"/>
      <c r="N15" s="162"/>
      <c r="O15" s="163"/>
      <c r="P15" s="162"/>
      <c r="Q15" s="168"/>
      <c r="R15" s="162"/>
      <c r="S15" s="163"/>
    </row>
    <row r="16" spans="1:19" ht="16.5">
      <c r="A16" s="64">
        <v>12200</v>
      </c>
      <c r="C16" s="160" t="s">
        <v>212</v>
      </c>
      <c r="E16" s="168">
        <v>20165858</v>
      </c>
      <c r="F16" s="162"/>
      <c r="G16" s="163">
        <v>2</v>
      </c>
      <c r="H16" s="164"/>
      <c r="I16" s="169">
        <v>20404110</v>
      </c>
      <c r="J16" s="162"/>
      <c r="K16" s="163">
        <v>2</v>
      </c>
      <c r="L16" s="162"/>
      <c r="M16" s="169">
        <v>26815837</v>
      </c>
      <c r="N16" s="162"/>
      <c r="O16" s="163">
        <v>3</v>
      </c>
      <c r="P16" s="162"/>
      <c r="Q16" s="169">
        <v>33379766</v>
      </c>
      <c r="R16" s="162"/>
      <c r="S16" s="163">
        <v>4</v>
      </c>
    </row>
    <row r="17" spans="1:19" ht="16.5">
      <c r="A17" s="156"/>
      <c r="E17" s="168"/>
      <c r="F17" s="162"/>
      <c r="G17" s="163"/>
      <c r="H17" s="164"/>
      <c r="I17" s="168"/>
      <c r="J17" s="162"/>
      <c r="K17" s="163"/>
      <c r="L17" s="162"/>
      <c r="M17" s="168"/>
      <c r="N17" s="162"/>
      <c r="O17" s="163"/>
      <c r="P17" s="162"/>
      <c r="Q17" s="168"/>
      <c r="R17" s="162"/>
      <c r="S17" s="163"/>
    </row>
    <row r="18" spans="1:19" ht="16.5">
      <c r="A18" s="64">
        <v>13000</v>
      </c>
      <c r="B18" s="159"/>
      <c r="C18" s="160" t="s">
        <v>168</v>
      </c>
      <c r="E18" s="168">
        <v>24553460</v>
      </c>
      <c r="F18" s="162"/>
      <c r="G18" s="163">
        <v>2</v>
      </c>
      <c r="H18" s="164"/>
      <c r="I18" s="168">
        <v>18121516</v>
      </c>
      <c r="J18" s="162"/>
      <c r="K18" s="163">
        <v>2</v>
      </c>
      <c r="L18" s="162"/>
      <c r="M18" s="168">
        <v>22507427</v>
      </c>
      <c r="N18" s="162"/>
      <c r="O18" s="163">
        <v>2</v>
      </c>
      <c r="P18" s="162"/>
      <c r="Q18" s="168">
        <v>17474609</v>
      </c>
      <c r="R18" s="162"/>
      <c r="S18" s="163">
        <v>2</v>
      </c>
    </row>
    <row r="19" spans="1:19" ht="16.5">
      <c r="A19" s="156"/>
      <c r="E19" s="168"/>
      <c r="F19" s="162"/>
      <c r="G19" s="163"/>
      <c r="H19" s="164"/>
      <c r="I19" s="168"/>
      <c r="J19" s="162"/>
      <c r="K19" s="163"/>
      <c r="L19" s="162"/>
      <c r="M19" s="168"/>
      <c r="N19" s="162"/>
      <c r="O19" s="163"/>
      <c r="P19" s="162"/>
      <c r="Q19" s="168"/>
      <c r="R19" s="162"/>
      <c r="S19" s="163"/>
    </row>
    <row r="20" spans="1:20" ht="16.5">
      <c r="A20" s="64">
        <v>13200</v>
      </c>
      <c r="B20" s="159"/>
      <c r="C20" s="160" t="s">
        <v>192</v>
      </c>
      <c r="D20" s="159"/>
      <c r="E20" s="169" t="s">
        <v>4</v>
      </c>
      <c r="F20" s="162"/>
      <c r="G20" s="163" t="s">
        <v>4</v>
      </c>
      <c r="H20" s="164"/>
      <c r="I20" s="168" t="s">
        <v>4</v>
      </c>
      <c r="J20" s="162"/>
      <c r="K20" s="163" t="s">
        <v>4</v>
      </c>
      <c r="L20" s="162"/>
      <c r="M20" s="169">
        <v>68</v>
      </c>
      <c r="N20" s="162"/>
      <c r="O20" s="163" t="s">
        <v>4</v>
      </c>
      <c r="P20" s="162"/>
      <c r="Q20" s="169">
        <v>68</v>
      </c>
      <c r="R20" s="162"/>
      <c r="S20" s="163" t="s">
        <v>4</v>
      </c>
      <c r="T20" s="165"/>
    </row>
    <row r="21" spans="1:19" ht="16.5">
      <c r="A21" s="156"/>
      <c r="E21" s="168"/>
      <c r="F21" s="162"/>
      <c r="G21" s="163"/>
      <c r="H21" s="164"/>
      <c r="I21" s="168"/>
      <c r="J21" s="162"/>
      <c r="K21" s="163"/>
      <c r="L21" s="162"/>
      <c r="M21" s="168"/>
      <c r="N21" s="162"/>
      <c r="O21" s="163"/>
      <c r="P21" s="162"/>
      <c r="Q21" s="168"/>
      <c r="R21" s="162"/>
      <c r="S21" s="163"/>
    </row>
    <row r="22" spans="1:20" ht="16.5">
      <c r="A22" s="64">
        <v>13500</v>
      </c>
      <c r="B22" s="159"/>
      <c r="C22" s="160" t="s">
        <v>169</v>
      </c>
      <c r="D22" s="159"/>
      <c r="E22" s="168">
        <v>656398441</v>
      </c>
      <c r="F22" s="162"/>
      <c r="G22" s="163">
        <v>61</v>
      </c>
      <c r="H22" s="164"/>
      <c r="I22" s="168">
        <v>644470441</v>
      </c>
      <c r="J22" s="162"/>
      <c r="K22" s="163">
        <v>62</v>
      </c>
      <c r="L22" s="162"/>
      <c r="M22" s="168">
        <v>606102670</v>
      </c>
      <c r="N22" s="162"/>
      <c r="O22" s="163">
        <v>63</v>
      </c>
      <c r="P22" s="162"/>
      <c r="Q22" s="168">
        <v>597428365</v>
      </c>
      <c r="R22" s="162"/>
      <c r="S22" s="163">
        <v>64</v>
      </c>
      <c r="T22" s="165"/>
    </row>
    <row r="23" spans="1:19" ht="16.5">
      <c r="A23" s="156"/>
      <c r="E23" s="168"/>
      <c r="F23" s="162"/>
      <c r="G23" s="163"/>
      <c r="H23" s="164"/>
      <c r="I23" s="168"/>
      <c r="J23" s="162"/>
      <c r="K23" s="163"/>
      <c r="L23" s="162"/>
      <c r="M23" s="168"/>
      <c r="N23" s="162"/>
      <c r="O23" s="163"/>
      <c r="P23" s="162"/>
      <c r="Q23" s="168"/>
      <c r="R23" s="162"/>
      <c r="S23" s="163"/>
    </row>
    <row r="24" spans="1:20" ht="16.5">
      <c r="A24" s="64">
        <v>18500</v>
      </c>
      <c r="B24" s="159"/>
      <c r="C24" s="160" t="s">
        <v>28</v>
      </c>
      <c r="D24" s="159"/>
      <c r="E24" s="168">
        <v>5854709</v>
      </c>
      <c r="F24" s="162"/>
      <c r="G24" s="163">
        <v>1</v>
      </c>
      <c r="H24" s="164"/>
      <c r="I24" s="168">
        <v>5847516</v>
      </c>
      <c r="J24" s="162"/>
      <c r="K24" s="163" t="s">
        <v>4</v>
      </c>
      <c r="L24" s="162"/>
      <c r="M24" s="168">
        <v>5733019</v>
      </c>
      <c r="N24" s="162"/>
      <c r="O24" s="163">
        <v>1</v>
      </c>
      <c r="P24" s="162"/>
      <c r="Q24" s="168">
        <v>5804645</v>
      </c>
      <c r="R24" s="162"/>
      <c r="S24" s="163">
        <v>1</v>
      </c>
      <c r="T24" s="165"/>
    </row>
    <row r="25" spans="1:19" ht="16.5">
      <c r="A25" s="156"/>
      <c r="E25" s="168"/>
      <c r="F25" s="162"/>
      <c r="G25" s="163"/>
      <c r="H25" s="164"/>
      <c r="I25" s="168"/>
      <c r="J25" s="162"/>
      <c r="K25" s="163"/>
      <c r="L25" s="162"/>
      <c r="M25" s="168"/>
      <c r="N25" s="162"/>
      <c r="O25" s="163"/>
      <c r="P25" s="162"/>
      <c r="Q25" s="168"/>
      <c r="R25" s="162"/>
      <c r="S25" s="163"/>
    </row>
    <row r="26" spans="1:19" ht="16.5">
      <c r="A26" s="64">
        <v>18600</v>
      </c>
      <c r="C26" s="160" t="s">
        <v>358</v>
      </c>
      <c r="E26" s="168">
        <v>3204951</v>
      </c>
      <c r="F26" s="162"/>
      <c r="G26" s="163" t="s">
        <v>4</v>
      </c>
      <c r="H26" s="164"/>
      <c r="I26" s="169">
        <v>3283170</v>
      </c>
      <c r="J26" s="162"/>
      <c r="K26" s="163" t="s">
        <v>4</v>
      </c>
      <c r="L26" s="162"/>
      <c r="M26" s="169">
        <v>3680633</v>
      </c>
      <c r="N26" s="162"/>
      <c r="O26" s="163" t="s">
        <v>4</v>
      </c>
      <c r="P26" s="162"/>
      <c r="Q26" s="169">
        <v>3720311</v>
      </c>
      <c r="R26" s="162"/>
      <c r="S26" s="163" t="s">
        <v>4</v>
      </c>
    </row>
    <row r="27" spans="1:19" ht="16.5">
      <c r="A27" s="156"/>
      <c r="E27" s="168"/>
      <c r="F27" s="162"/>
      <c r="G27" s="163"/>
      <c r="H27" s="164"/>
      <c r="I27" s="168"/>
      <c r="J27" s="162"/>
      <c r="K27" s="163"/>
      <c r="L27" s="162"/>
      <c r="M27" s="168"/>
      <c r="N27" s="162"/>
      <c r="O27" s="163"/>
      <c r="P27" s="162"/>
      <c r="Q27" s="168"/>
      <c r="R27" s="162"/>
      <c r="S27" s="163"/>
    </row>
    <row r="28" spans="1:19" ht="16.5">
      <c r="A28" s="64">
        <v>18700</v>
      </c>
      <c r="B28" s="159"/>
      <c r="C28" s="160" t="s">
        <v>187</v>
      </c>
      <c r="E28" s="168">
        <v>812443</v>
      </c>
      <c r="F28" s="162"/>
      <c r="G28" s="163" t="s">
        <v>4</v>
      </c>
      <c r="H28" s="164"/>
      <c r="I28" s="168">
        <v>812443</v>
      </c>
      <c r="J28" s="162"/>
      <c r="K28" s="163" t="s">
        <v>4</v>
      </c>
      <c r="L28" s="162"/>
      <c r="M28" s="168">
        <v>900447</v>
      </c>
      <c r="N28" s="162"/>
      <c r="O28" s="163" t="s">
        <v>4</v>
      </c>
      <c r="P28" s="162"/>
      <c r="Q28" s="168">
        <v>900447</v>
      </c>
      <c r="R28" s="162"/>
      <c r="S28" s="163" t="s">
        <v>4</v>
      </c>
    </row>
    <row r="29" spans="1:19" ht="16.5">
      <c r="A29" s="156"/>
      <c r="E29" s="168"/>
      <c r="F29" s="162"/>
      <c r="G29" s="163"/>
      <c r="H29" s="164"/>
      <c r="I29" s="168"/>
      <c r="J29" s="162"/>
      <c r="K29" s="163"/>
      <c r="L29" s="162"/>
      <c r="M29" s="168"/>
      <c r="N29" s="162"/>
      <c r="O29" s="163"/>
      <c r="P29" s="162"/>
      <c r="Q29" s="168"/>
      <c r="R29" s="162"/>
      <c r="S29" s="163"/>
    </row>
    <row r="30" spans="1:20" ht="16.5">
      <c r="A30" s="64">
        <v>19000</v>
      </c>
      <c r="B30" s="159"/>
      <c r="C30" s="160" t="s">
        <v>29</v>
      </c>
      <c r="D30" s="159"/>
      <c r="E30" s="168">
        <v>1545658</v>
      </c>
      <c r="F30" s="162"/>
      <c r="G30" s="163" t="s">
        <v>4</v>
      </c>
      <c r="H30" s="164"/>
      <c r="I30" s="168">
        <v>1555727</v>
      </c>
      <c r="J30" s="162"/>
      <c r="K30" s="163" t="s">
        <v>4</v>
      </c>
      <c r="L30" s="162"/>
      <c r="M30" s="168">
        <v>1574076</v>
      </c>
      <c r="N30" s="162"/>
      <c r="O30" s="163" t="s">
        <v>4</v>
      </c>
      <c r="P30" s="162"/>
      <c r="Q30" s="168">
        <v>1538457</v>
      </c>
      <c r="R30" s="162"/>
      <c r="S30" s="163" t="s">
        <v>4</v>
      </c>
      <c r="T30" s="165"/>
    </row>
    <row r="31" spans="1:19" ht="16.5">
      <c r="A31" s="156"/>
      <c r="E31" s="168"/>
      <c r="F31" s="162"/>
      <c r="G31" s="163"/>
      <c r="H31" s="164"/>
      <c r="I31" s="168"/>
      <c r="J31" s="162"/>
      <c r="K31" s="163"/>
      <c r="L31" s="162"/>
      <c r="M31" s="168"/>
      <c r="N31" s="162"/>
      <c r="O31" s="163"/>
      <c r="P31" s="162"/>
      <c r="Q31" s="168"/>
      <c r="R31" s="162"/>
      <c r="S31" s="163"/>
    </row>
    <row r="32" spans="1:20" ht="16.5">
      <c r="A32" s="64">
        <v>19300</v>
      </c>
      <c r="B32" s="159"/>
      <c r="C32" s="160" t="s">
        <v>30</v>
      </c>
      <c r="D32" s="159"/>
      <c r="E32" s="168">
        <v>694159</v>
      </c>
      <c r="F32" s="162"/>
      <c r="G32" s="163" t="s">
        <v>4</v>
      </c>
      <c r="H32" s="164"/>
      <c r="I32" s="168">
        <v>616777</v>
      </c>
      <c r="J32" s="162"/>
      <c r="K32" s="163" t="s">
        <v>4</v>
      </c>
      <c r="L32" s="162"/>
      <c r="M32" s="168">
        <v>644104</v>
      </c>
      <c r="N32" s="162"/>
      <c r="O32" s="163" t="s">
        <v>4</v>
      </c>
      <c r="P32" s="162"/>
      <c r="Q32" s="168">
        <v>591658</v>
      </c>
      <c r="R32" s="162"/>
      <c r="S32" s="163" t="s">
        <v>4</v>
      </c>
      <c r="T32" s="165"/>
    </row>
    <row r="33" spans="1:19" ht="15.75">
      <c r="A33" s="156"/>
      <c r="E33" s="166"/>
      <c r="F33" s="167"/>
      <c r="G33" s="166"/>
      <c r="H33" s="167"/>
      <c r="I33" s="166"/>
      <c r="J33" s="167"/>
      <c r="K33" s="166"/>
      <c r="L33" s="167"/>
      <c r="M33" s="166"/>
      <c r="N33" s="167"/>
      <c r="O33" s="166"/>
      <c r="P33" s="167"/>
      <c r="Q33" s="166"/>
      <c r="R33" s="167"/>
      <c r="S33" s="166"/>
    </row>
    <row r="34" spans="1:19" ht="16.5">
      <c r="A34" s="64">
        <v>19500</v>
      </c>
      <c r="B34" s="159"/>
      <c r="C34" s="160" t="s">
        <v>31</v>
      </c>
      <c r="D34" s="159"/>
      <c r="E34" s="170">
        <v>2288478</v>
      </c>
      <c r="F34" s="162"/>
      <c r="G34" s="171" t="s">
        <v>4</v>
      </c>
      <c r="H34" s="164"/>
      <c r="I34" s="170">
        <v>1854823</v>
      </c>
      <c r="J34" s="162"/>
      <c r="K34" s="171" t="s">
        <v>4</v>
      </c>
      <c r="L34" s="162"/>
      <c r="M34" s="170">
        <v>1794993</v>
      </c>
      <c r="N34" s="162"/>
      <c r="O34" s="171" t="s">
        <v>4</v>
      </c>
      <c r="P34" s="162"/>
      <c r="Q34" s="170">
        <v>1430350</v>
      </c>
      <c r="R34" s="162"/>
      <c r="S34" s="171" t="s">
        <v>4</v>
      </c>
    </row>
    <row r="35" spans="1:20" ht="16.5">
      <c r="A35" s="64"/>
      <c r="B35" s="159"/>
      <c r="C35" s="160"/>
      <c r="D35" s="159"/>
      <c r="E35" s="166"/>
      <c r="F35" s="167"/>
      <c r="G35" s="166"/>
      <c r="H35" s="167"/>
      <c r="I35" s="166"/>
      <c r="J35" s="167"/>
      <c r="K35" s="166"/>
      <c r="L35" s="167"/>
      <c r="M35" s="166"/>
      <c r="N35" s="167"/>
      <c r="O35" s="166"/>
      <c r="P35" s="167"/>
      <c r="Q35" s="166"/>
      <c r="R35" s="167"/>
      <c r="S35" s="166"/>
      <c r="T35" s="165"/>
    </row>
    <row r="36" spans="1:19" ht="17.25" thickBot="1">
      <c r="A36" s="64">
        <v>10000</v>
      </c>
      <c r="B36" s="159"/>
      <c r="C36" s="160" t="s">
        <v>26</v>
      </c>
      <c r="D36" s="159"/>
      <c r="E36" s="172">
        <f>SUM(E8:E34)</f>
        <v>1084935503</v>
      </c>
      <c r="F36" s="173"/>
      <c r="G36" s="174">
        <f>SUM(G8:G34)</f>
        <v>100</v>
      </c>
      <c r="H36" s="175"/>
      <c r="I36" s="172">
        <f>SUM(I8:I34)</f>
        <v>1040422141</v>
      </c>
      <c r="J36" s="173"/>
      <c r="K36" s="174">
        <f>SUM(K8:K34)</f>
        <v>100</v>
      </c>
      <c r="L36" s="173"/>
      <c r="M36" s="172">
        <f>SUM(M8:M34)</f>
        <v>965785561</v>
      </c>
      <c r="N36" s="176"/>
      <c r="O36" s="174">
        <f>SUM(O8:O34)</f>
        <v>100</v>
      </c>
      <c r="P36" s="173"/>
      <c r="Q36" s="172">
        <f>SUM(Q8:Q34)</f>
        <v>940012429</v>
      </c>
      <c r="R36" s="176"/>
      <c r="S36" s="174">
        <f>SUM(S8:S34)</f>
        <v>100</v>
      </c>
    </row>
    <row r="37" spans="1:19" ht="17.25" thickTop="1">
      <c r="A37" s="64"/>
      <c r="B37" s="159"/>
      <c r="C37" s="160"/>
      <c r="D37" s="159"/>
      <c r="E37" s="177"/>
      <c r="F37" s="165"/>
      <c r="G37" s="178"/>
      <c r="H37" s="159"/>
      <c r="I37" s="177"/>
      <c r="J37" s="165"/>
      <c r="K37" s="178"/>
      <c r="L37" s="165"/>
      <c r="M37" s="177"/>
      <c r="N37" s="165"/>
      <c r="O37" s="178"/>
      <c r="P37" s="165"/>
      <c r="Q37" s="177"/>
      <c r="R37" s="165"/>
      <c r="S37" s="178"/>
    </row>
    <row r="38" spans="1:19" ht="17.25" thickBot="1">
      <c r="A38" s="157" t="s">
        <v>1</v>
      </c>
      <c r="B38" s="64"/>
      <c r="C38" s="158" t="s">
        <v>171</v>
      </c>
      <c r="D38" s="159"/>
      <c r="E38" s="177"/>
      <c r="F38" s="165"/>
      <c r="G38" s="178"/>
      <c r="H38" s="159"/>
      <c r="I38" s="177"/>
      <c r="J38" s="165"/>
      <c r="K38" s="178"/>
      <c r="L38" s="165"/>
      <c r="M38" s="177"/>
      <c r="N38" s="165"/>
      <c r="O38" s="178"/>
      <c r="P38" s="165"/>
      <c r="Q38" s="177"/>
      <c r="R38" s="165"/>
      <c r="S38" s="178"/>
    </row>
    <row r="39" spans="1:19" ht="16.5">
      <c r="A39" s="64"/>
      <c r="B39" s="159"/>
      <c r="C39" s="160" t="s">
        <v>20</v>
      </c>
      <c r="D39" s="164"/>
      <c r="E39" s="162"/>
      <c r="F39" s="162"/>
      <c r="G39" s="162"/>
      <c r="H39" s="164"/>
      <c r="I39" s="162"/>
      <c r="J39" s="162"/>
      <c r="K39" s="162"/>
      <c r="L39" s="162"/>
      <c r="M39" s="162"/>
      <c r="N39" s="162"/>
      <c r="O39" s="162"/>
      <c r="P39" s="162"/>
      <c r="Q39" s="162"/>
      <c r="R39" s="162"/>
      <c r="S39" s="162"/>
    </row>
    <row r="40" spans="1:19" ht="16.5">
      <c r="A40" s="64">
        <v>21000</v>
      </c>
      <c r="B40" s="159"/>
      <c r="C40" s="179" t="s">
        <v>32</v>
      </c>
      <c r="D40" s="164"/>
      <c r="E40" s="180">
        <v>8601519</v>
      </c>
      <c r="F40" s="162"/>
      <c r="G40" s="163">
        <v>1</v>
      </c>
      <c r="H40" s="164"/>
      <c r="I40" s="180">
        <v>4648555</v>
      </c>
      <c r="J40" s="162"/>
      <c r="K40" s="163" t="s">
        <v>4</v>
      </c>
      <c r="L40" s="162"/>
      <c r="M40" s="180">
        <v>6364305</v>
      </c>
      <c r="N40" s="162"/>
      <c r="O40" s="163">
        <v>1</v>
      </c>
      <c r="P40" s="162"/>
      <c r="Q40" s="180">
        <v>8493819</v>
      </c>
      <c r="R40" s="162"/>
      <c r="S40" s="163">
        <v>1</v>
      </c>
    </row>
    <row r="41" spans="1:19" ht="16.5">
      <c r="A41" s="64">
        <v>21500</v>
      </c>
      <c r="B41" s="159"/>
      <c r="C41" s="179" t="s">
        <v>446</v>
      </c>
      <c r="D41" s="164"/>
      <c r="E41" s="180">
        <v>253180</v>
      </c>
      <c r="F41" s="162"/>
      <c r="G41" s="163" t="s">
        <v>4</v>
      </c>
      <c r="H41" s="164"/>
      <c r="I41" s="180">
        <v>267740</v>
      </c>
      <c r="J41" s="162"/>
      <c r="K41" s="163" t="s">
        <v>4</v>
      </c>
      <c r="L41" s="162"/>
      <c r="M41" s="180" t="s">
        <v>4</v>
      </c>
      <c r="N41" s="162"/>
      <c r="O41" s="163" t="s">
        <v>4</v>
      </c>
      <c r="P41" s="162"/>
      <c r="Q41" s="180" t="s">
        <v>4</v>
      </c>
      <c r="R41" s="162"/>
      <c r="S41" s="163" t="s">
        <v>4</v>
      </c>
    </row>
    <row r="42" spans="1:19" ht="16.5">
      <c r="A42" s="64">
        <v>22000</v>
      </c>
      <c r="B42" s="159"/>
      <c r="C42" s="179" t="s">
        <v>33</v>
      </c>
      <c r="D42" s="164"/>
      <c r="E42" s="168">
        <v>1875993</v>
      </c>
      <c r="F42" s="162"/>
      <c r="G42" s="163" t="s">
        <v>4</v>
      </c>
      <c r="H42" s="164"/>
      <c r="I42" s="168">
        <v>1379543</v>
      </c>
      <c r="J42" s="162"/>
      <c r="K42" s="163" t="s">
        <v>4</v>
      </c>
      <c r="L42" s="162"/>
      <c r="M42" s="168">
        <v>1541268</v>
      </c>
      <c r="N42" s="162"/>
      <c r="O42" s="163" t="s">
        <v>4</v>
      </c>
      <c r="P42" s="162"/>
      <c r="Q42" s="168">
        <v>1316824</v>
      </c>
      <c r="R42" s="162"/>
      <c r="S42" s="163" t="s">
        <v>4</v>
      </c>
    </row>
    <row r="43" spans="1:19" ht="16.5">
      <c r="A43" s="64">
        <v>22500</v>
      </c>
      <c r="B43" s="159"/>
      <c r="C43" s="179" t="s">
        <v>199</v>
      </c>
      <c r="D43" s="164"/>
      <c r="E43" s="168">
        <v>1510293</v>
      </c>
      <c r="F43" s="162"/>
      <c r="G43" s="163" t="s">
        <v>4</v>
      </c>
      <c r="H43" s="164"/>
      <c r="I43" s="168">
        <v>2064788</v>
      </c>
      <c r="J43" s="162"/>
      <c r="K43" s="163" t="s">
        <v>4</v>
      </c>
      <c r="L43" s="162"/>
      <c r="M43" s="169">
        <v>823196</v>
      </c>
      <c r="N43" s="162"/>
      <c r="O43" s="163" t="s">
        <v>4</v>
      </c>
      <c r="P43" s="162"/>
      <c r="Q43" s="169">
        <v>605125</v>
      </c>
      <c r="R43" s="162"/>
      <c r="S43" s="163" t="s">
        <v>4</v>
      </c>
    </row>
    <row r="44" spans="1:19" ht="16.5">
      <c r="A44" s="64">
        <v>23000</v>
      </c>
      <c r="B44" s="159"/>
      <c r="C44" s="179" t="s">
        <v>34</v>
      </c>
      <c r="D44" s="164"/>
      <c r="E44" s="168">
        <v>18798188</v>
      </c>
      <c r="F44" s="162"/>
      <c r="G44" s="163">
        <v>2</v>
      </c>
      <c r="H44" s="164"/>
      <c r="I44" s="168">
        <v>11681423</v>
      </c>
      <c r="J44" s="162"/>
      <c r="K44" s="163">
        <v>1</v>
      </c>
      <c r="L44" s="162"/>
      <c r="M44" s="168">
        <v>16878799</v>
      </c>
      <c r="N44" s="162"/>
      <c r="O44" s="163">
        <v>2</v>
      </c>
      <c r="P44" s="162"/>
      <c r="Q44" s="168">
        <v>10460292</v>
      </c>
      <c r="R44" s="162"/>
      <c r="S44" s="163">
        <v>1</v>
      </c>
    </row>
    <row r="45" spans="1:19" ht="16.5">
      <c r="A45" s="64">
        <v>23200</v>
      </c>
      <c r="B45" s="159"/>
      <c r="C45" s="179" t="s">
        <v>178</v>
      </c>
      <c r="D45" s="164"/>
      <c r="E45" s="168">
        <v>501831</v>
      </c>
      <c r="F45" s="162"/>
      <c r="G45" s="163" t="s">
        <v>4</v>
      </c>
      <c r="H45" s="164"/>
      <c r="I45" s="168">
        <v>271339</v>
      </c>
      <c r="J45" s="162"/>
      <c r="K45" s="163" t="s">
        <v>4</v>
      </c>
      <c r="L45" s="162"/>
      <c r="M45" s="168">
        <v>951845</v>
      </c>
      <c r="N45" s="162"/>
      <c r="O45" s="163" t="s">
        <v>4</v>
      </c>
      <c r="P45" s="162"/>
      <c r="Q45" s="168">
        <v>832989</v>
      </c>
      <c r="R45" s="162"/>
      <c r="S45" s="163" t="s">
        <v>4</v>
      </c>
    </row>
    <row r="46" spans="1:19" ht="16.5">
      <c r="A46" s="64">
        <v>23500</v>
      </c>
      <c r="B46" s="159"/>
      <c r="C46" s="179" t="s">
        <v>35</v>
      </c>
      <c r="D46" s="164"/>
      <c r="E46" s="168">
        <v>943990946</v>
      </c>
      <c r="F46" s="162"/>
      <c r="G46" s="163">
        <v>87</v>
      </c>
      <c r="H46" s="164"/>
      <c r="I46" s="168">
        <v>910100550</v>
      </c>
      <c r="J46" s="162"/>
      <c r="K46" s="163">
        <v>88</v>
      </c>
      <c r="L46" s="162"/>
      <c r="M46" s="168">
        <v>835961536</v>
      </c>
      <c r="N46" s="162"/>
      <c r="O46" s="163">
        <v>87</v>
      </c>
      <c r="P46" s="162"/>
      <c r="Q46" s="168">
        <v>815013097</v>
      </c>
      <c r="R46" s="162"/>
      <c r="S46" s="163">
        <v>87</v>
      </c>
    </row>
    <row r="47" spans="1:19" ht="16.5">
      <c r="A47" s="64">
        <v>24000</v>
      </c>
      <c r="B47" s="159"/>
      <c r="C47" s="179" t="s">
        <v>36</v>
      </c>
      <c r="D47" s="164"/>
      <c r="E47" s="168">
        <v>27500000</v>
      </c>
      <c r="F47" s="162"/>
      <c r="G47" s="163">
        <v>3</v>
      </c>
      <c r="H47" s="164"/>
      <c r="I47" s="168">
        <v>27500000</v>
      </c>
      <c r="J47" s="162"/>
      <c r="K47" s="163">
        <v>3</v>
      </c>
      <c r="L47" s="162"/>
      <c r="M47" s="168">
        <v>22500000</v>
      </c>
      <c r="N47" s="162"/>
      <c r="O47" s="163">
        <v>2</v>
      </c>
      <c r="P47" s="162"/>
      <c r="Q47" s="168">
        <v>22500000</v>
      </c>
      <c r="R47" s="162"/>
      <c r="S47" s="163">
        <v>2</v>
      </c>
    </row>
    <row r="48" spans="1:19" ht="16.5">
      <c r="A48" s="64">
        <v>25500</v>
      </c>
      <c r="B48" s="159"/>
      <c r="C48" s="179" t="s">
        <v>37</v>
      </c>
      <c r="D48" s="164"/>
      <c r="E48" s="168">
        <v>7411254</v>
      </c>
      <c r="F48" s="162"/>
      <c r="G48" s="163">
        <v>1</v>
      </c>
      <c r="H48" s="164"/>
      <c r="I48" s="168">
        <v>6084232</v>
      </c>
      <c r="J48" s="162"/>
      <c r="K48" s="163">
        <v>1</v>
      </c>
      <c r="L48" s="162"/>
      <c r="M48" s="168">
        <v>7696531</v>
      </c>
      <c r="N48" s="162"/>
      <c r="O48" s="163">
        <v>1</v>
      </c>
      <c r="P48" s="162"/>
      <c r="Q48" s="168">
        <v>8737354</v>
      </c>
      <c r="R48" s="162"/>
      <c r="S48" s="163">
        <v>1</v>
      </c>
    </row>
    <row r="49" spans="1:19" ht="16.5">
      <c r="A49" s="64">
        <v>25600</v>
      </c>
      <c r="B49" s="159"/>
      <c r="C49" s="179" t="s">
        <v>38</v>
      </c>
      <c r="D49" s="164"/>
      <c r="E49" s="168">
        <v>700322</v>
      </c>
      <c r="F49" s="162"/>
      <c r="G49" s="163" t="s">
        <v>4</v>
      </c>
      <c r="H49" s="164"/>
      <c r="I49" s="168">
        <v>791616</v>
      </c>
      <c r="J49" s="162"/>
      <c r="K49" s="163" t="s">
        <v>4</v>
      </c>
      <c r="L49" s="162"/>
      <c r="M49" s="168">
        <v>638129</v>
      </c>
      <c r="N49" s="162"/>
      <c r="O49" s="163" t="s">
        <v>4</v>
      </c>
      <c r="P49" s="162"/>
      <c r="Q49" s="168">
        <v>623905</v>
      </c>
      <c r="R49" s="162"/>
      <c r="S49" s="163" t="s">
        <v>4</v>
      </c>
    </row>
    <row r="50" spans="1:19" ht="16.5">
      <c r="A50" s="64">
        <v>26000</v>
      </c>
      <c r="B50" s="159"/>
      <c r="C50" s="179" t="s">
        <v>359</v>
      </c>
      <c r="D50" s="164"/>
      <c r="E50" s="168">
        <v>3325014</v>
      </c>
      <c r="F50" s="162"/>
      <c r="G50" s="163" t="s">
        <v>4</v>
      </c>
      <c r="H50" s="164"/>
      <c r="I50" s="169">
        <v>3389735</v>
      </c>
      <c r="J50" s="162"/>
      <c r="K50" s="163" t="s">
        <v>4</v>
      </c>
      <c r="L50" s="162"/>
      <c r="M50" s="169">
        <v>3761347</v>
      </c>
      <c r="N50" s="162"/>
      <c r="O50" s="163" t="s">
        <v>4</v>
      </c>
      <c r="P50" s="162"/>
      <c r="Q50" s="169">
        <v>3783464</v>
      </c>
      <c r="R50" s="162"/>
      <c r="S50" s="163">
        <v>1</v>
      </c>
    </row>
    <row r="51" spans="1:19" ht="16.5">
      <c r="A51" s="64">
        <v>29300</v>
      </c>
      <c r="B51" s="159"/>
      <c r="C51" s="179" t="s">
        <v>39</v>
      </c>
      <c r="D51" s="164"/>
      <c r="E51" s="168">
        <v>459532</v>
      </c>
      <c r="F51" s="162"/>
      <c r="G51" s="163" t="s">
        <v>4</v>
      </c>
      <c r="H51" s="164"/>
      <c r="I51" s="168">
        <v>459532</v>
      </c>
      <c r="J51" s="162"/>
      <c r="K51" s="163" t="s">
        <v>4</v>
      </c>
      <c r="L51" s="162"/>
      <c r="M51" s="168">
        <v>459765</v>
      </c>
      <c r="N51" s="162"/>
      <c r="O51" s="163" t="s">
        <v>4</v>
      </c>
      <c r="P51" s="162"/>
      <c r="Q51" s="168">
        <v>459408</v>
      </c>
      <c r="R51" s="162"/>
      <c r="S51" s="163" t="s">
        <v>4</v>
      </c>
    </row>
    <row r="52" spans="1:19" ht="16.5">
      <c r="A52" s="64">
        <v>29500</v>
      </c>
      <c r="B52" s="159"/>
      <c r="C52" s="179" t="s">
        <v>40</v>
      </c>
      <c r="D52" s="164"/>
      <c r="E52" s="170">
        <v>1299897</v>
      </c>
      <c r="F52" s="162"/>
      <c r="G52" s="171" t="s">
        <v>4</v>
      </c>
      <c r="H52" s="164"/>
      <c r="I52" s="170">
        <v>1932888</v>
      </c>
      <c r="J52" s="162"/>
      <c r="K52" s="171" t="s">
        <v>4</v>
      </c>
      <c r="L52" s="162"/>
      <c r="M52" s="170">
        <v>1318400</v>
      </c>
      <c r="N52" s="162"/>
      <c r="O52" s="171" t="s">
        <v>4</v>
      </c>
      <c r="P52" s="162"/>
      <c r="Q52" s="170">
        <v>1911349</v>
      </c>
      <c r="R52" s="162"/>
      <c r="S52" s="171" t="s">
        <v>4</v>
      </c>
    </row>
    <row r="53" spans="1:19" ht="16.5">
      <c r="A53" s="64">
        <v>20000</v>
      </c>
      <c r="B53" s="159"/>
      <c r="C53" s="181" t="s">
        <v>21</v>
      </c>
      <c r="D53" s="164"/>
      <c r="E53" s="170">
        <f>SUM(E40:E52)</f>
        <v>1016227969</v>
      </c>
      <c r="F53" s="162"/>
      <c r="G53" s="171">
        <f>SUM(G40:G52)</f>
        <v>94</v>
      </c>
      <c r="H53" s="164"/>
      <c r="I53" s="170">
        <f>SUM(I40:I52)</f>
        <v>970571941</v>
      </c>
      <c r="J53" s="162"/>
      <c r="K53" s="171">
        <f>SUM(K40:K52)</f>
        <v>93</v>
      </c>
      <c r="L53" s="162"/>
      <c r="M53" s="170">
        <f>SUM(M40:M52)</f>
        <v>898895121</v>
      </c>
      <c r="N53" s="162"/>
      <c r="O53" s="171">
        <f>SUM(O40:O51)</f>
        <v>93</v>
      </c>
      <c r="P53" s="162"/>
      <c r="Q53" s="170">
        <f>SUM(Q40:Q52)</f>
        <v>874737626</v>
      </c>
      <c r="R53" s="162"/>
      <c r="S53" s="171">
        <f>SUM(S40:S51)</f>
        <v>93</v>
      </c>
    </row>
    <row r="54" spans="1:19" ht="16.5">
      <c r="A54" s="64"/>
      <c r="B54" s="159"/>
      <c r="C54" s="160" t="s">
        <v>41</v>
      </c>
      <c r="D54" s="164"/>
      <c r="E54" s="162"/>
      <c r="F54" s="162"/>
      <c r="G54" s="162"/>
      <c r="H54" s="164"/>
      <c r="I54" s="162"/>
      <c r="J54" s="162"/>
      <c r="K54" s="162"/>
      <c r="L54" s="162"/>
      <c r="M54" s="162"/>
      <c r="N54" s="162"/>
      <c r="O54" s="162"/>
      <c r="P54" s="162"/>
      <c r="Q54" s="162"/>
      <c r="R54" s="162"/>
      <c r="S54" s="162"/>
    </row>
    <row r="55" spans="1:19" ht="16.5">
      <c r="A55" s="64"/>
      <c r="B55" s="159"/>
      <c r="C55" s="179" t="s">
        <v>22</v>
      </c>
      <c r="D55" s="164"/>
      <c r="E55" s="162"/>
      <c r="F55" s="162"/>
      <c r="G55" s="162"/>
      <c r="H55" s="164"/>
      <c r="I55" s="162"/>
      <c r="J55" s="162"/>
      <c r="K55" s="162"/>
      <c r="L55" s="162"/>
      <c r="M55" s="162"/>
      <c r="N55" s="162"/>
      <c r="O55" s="162"/>
      <c r="P55" s="162"/>
      <c r="Q55" s="162"/>
      <c r="R55" s="162"/>
      <c r="S55" s="162"/>
    </row>
    <row r="56" spans="1:20" ht="16.5">
      <c r="A56" s="64">
        <v>31101</v>
      </c>
      <c r="B56" s="159"/>
      <c r="C56" s="181" t="s">
        <v>23</v>
      </c>
      <c r="D56" s="164"/>
      <c r="E56" s="168">
        <v>46331158</v>
      </c>
      <c r="F56" s="162"/>
      <c r="G56" s="163">
        <v>4</v>
      </c>
      <c r="H56" s="162"/>
      <c r="I56" s="168">
        <v>46331158</v>
      </c>
      <c r="J56" s="162"/>
      <c r="K56" s="163">
        <v>5</v>
      </c>
      <c r="L56" s="162"/>
      <c r="M56" s="168">
        <v>44216869</v>
      </c>
      <c r="N56" s="162"/>
      <c r="O56" s="163">
        <v>5</v>
      </c>
      <c r="P56" s="162"/>
      <c r="Q56" s="168">
        <v>44216869</v>
      </c>
      <c r="R56" s="162"/>
      <c r="S56" s="163">
        <v>5</v>
      </c>
      <c r="T56" s="162"/>
    </row>
    <row r="57" spans="2:20" ht="16.5">
      <c r="B57" s="159"/>
      <c r="C57" s="179" t="s">
        <v>15</v>
      </c>
      <c r="D57" s="164"/>
      <c r="E57" s="168"/>
      <c r="F57" s="162"/>
      <c r="G57" s="163"/>
      <c r="H57" s="162"/>
      <c r="I57" s="168"/>
      <c r="J57" s="162"/>
      <c r="K57" s="163"/>
      <c r="L57" s="162"/>
      <c r="M57" s="168"/>
      <c r="N57" s="162"/>
      <c r="O57" s="163"/>
      <c r="P57" s="162"/>
      <c r="Q57" s="168"/>
      <c r="R57" s="162"/>
      <c r="S57" s="163"/>
      <c r="T57" s="162"/>
    </row>
    <row r="58" spans="1:20" ht="16.5">
      <c r="A58" s="64">
        <v>31501</v>
      </c>
      <c r="B58" s="159"/>
      <c r="C58" s="181" t="s">
        <v>3</v>
      </c>
      <c r="D58" s="164"/>
      <c r="E58" s="168">
        <v>1697749</v>
      </c>
      <c r="F58" s="162"/>
      <c r="G58" s="163" t="s">
        <v>4</v>
      </c>
      <c r="H58" s="162"/>
      <c r="I58" s="168">
        <v>1697749</v>
      </c>
      <c r="J58" s="162"/>
      <c r="K58" s="163" t="s">
        <v>4</v>
      </c>
      <c r="L58" s="162"/>
      <c r="M58" s="168">
        <v>1697749</v>
      </c>
      <c r="N58" s="162"/>
      <c r="O58" s="163" t="s">
        <v>4</v>
      </c>
      <c r="P58" s="162"/>
      <c r="Q58" s="168">
        <v>1697749</v>
      </c>
      <c r="R58" s="162"/>
      <c r="S58" s="163" t="s">
        <v>4</v>
      </c>
      <c r="T58" s="162"/>
    </row>
    <row r="59" spans="1:20" ht="16.5">
      <c r="A59" s="64">
        <v>31599</v>
      </c>
      <c r="B59" s="159"/>
      <c r="C59" s="181" t="s">
        <v>133</v>
      </c>
      <c r="D59" s="164"/>
      <c r="E59" s="168">
        <v>31343</v>
      </c>
      <c r="F59" s="162"/>
      <c r="G59" s="163" t="s">
        <v>4</v>
      </c>
      <c r="H59" s="162"/>
      <c r="I59" s="168">
        <v>31343</v>
      </c>
      <c r="J59" s="162"/>
      <c r="K59" s="163" t="s">
        <v>4</v>
      </c>
      <c r="L59" s="162"/>
      <c r="M59" s="168">
        <v>14617</v>
      </c>
      <c r="N59" s="162"/>
      <c r="O59" s="163" t="s">
        <v>4</v>
      </c>
      <c r="P59" s="162"/>
      <c r="Q59" s="168">
        <v>14617</v>
      </c>
      <c r="R59" s="162"/>
      <c r="S59" s="163" t="s">
        <v>4</v>
      </c>
      <c r="T59" s="162"/>
    </row>
    <row r="60" spans="2:20" ht="16.5">
      <c r="B60" s="159"/>
      <c r="C60" s="179" t="s">
        <v>16</v>
      </c>
      <c r="D60" s="164"/>
      <c r="E60" s="168"/>
      <c r="F60" s="162"/>
      <c r="G60" s="163"/>
      <c r="H60" s="162"/>
      <c r="I60" s="168"/>
      <c r="J60" s="162"/>
      <c r="K60" s="163"/>
      <c r="L60" s="162"/>
      <c r="M60" s="168"/>
      <c r="N60" s="162"/>
      <c r="O60" s="163"/>
      <c r="P60" s="162"/>
      <c r="Q60" s="168"/>
      <c r="R60" s="162"/>
      <c r="S60" s="163"/>
      <c r="T60" s="162"/>
    </row>
    <row r="61" spans="1:20" ht="16.5">
      <c r="A61" s="64">
        <v>32001</v>
      </c>
      <c r="B61" s="159"/>
      <c r="C61" s="181" t="s">
        <v>5</v>
      </c>
      <c r="D61" s="164"/>
      <c r="E61" s="168">
        <v>13589901</v>
      </c>
      <c r="F61" s="162"/>
      <c r="G61" s="163">
        <v>1</v>
      </c>
      <c r="H61" s="162"/>
      <c r="I61" s="168">
        <v>13589901</v>
      </c>
      <c r="J61" s="162"/>
      <c r="K61" s="163">
        <v>1</v>
      </c>
      <c r="L61" s="162"/>
      <c r="M61" s="168">
        <v>11932871</v>
      </c>
      <c r="N61" s="162"/>
      <c r="O61" s="163">
        <v>1</v>
      </c>
      <c r="P61" s="162"/>
      <c r="Q61" s="168">
        <v>11932871</v>
      </c>
      <c r="R61" s="162"/>
      <c r="S61" s="163">
        <v>1</v>
      </c>
      <c r="T61" s="162"/>
    </row>
    <row r="62" spans="1:20" ht="16.5">
      <c r="A62" s="64">
        <v>32003</v>
      </c>
      <c r="B62" s="159"/>
      <c r="C62" s="181" t="s">
        <v>6</v>
      </c>
      <c r="D62" s="164"/>
      <c r="E62" s="168">
        <v>281329</v>
      </c>
      <c r="F62" s="162"/>
      <c r="G62" s="163" t="s">
        <v>4</v>
      </c>
      <c r="H62" s="162"/>
      <c r="I62" s="168">
        <v>126988</v>
      </c>
      <c r="J62" s="162"/>
      <c r="K62" s="163" t="s">
        <v>4</v>
      </c>
      <c r="L62" s="162"/>
      <c r="M62" s="168">
        <v>130033</v>
      </c>
      <c r="N62" s="162"/>
      <c r="O62" s="163" t="s">
        <v>4</v>
      </c>
      <c r="P62" s="162"/>
      <c r="Q62" s="168">
        <v>130033</v>
      </c>
      <c r="R62" s="162"/>
      <c r="S62" s="163" t="s">
        <v>4</v>
      </c>
      <c r="T62" s="162"/>
    </row>
    <row r="63" spans="1:20" ht="16.5">
      <c r="A63" s="64">
        <v>32011</v>
      </c>
      <c r="B63" s="159"/>
      <c r="C63" s="181" t="s">
        <v>7</v>
      </c>
      <c r="D63" s="164"/>
      <c r="E63" s="168">
        <v>6396509</v>
      </c>
      <c r="F63" s="162"/>
      <c r="G63" s="163">
        <v>1</v>
      </c>
      <c r="H63" s="162"/>
      <c r="I63" s="168">
        <v>5021506</v>
      </c>
      <c r="J63" s="162"/>
      <c r="K63" s="163">
        <v>1</v>
      </c>
      <c r="L63" s="162"/>
      <c r="M63" s="168">
        <v>6866317</v>
      </c>
      <c r="N63" s="162"/>
      <c r="O63" s="163">
        <v>1</v>
      </c>
      <c r="P63" s="162"/>
      <c r="Q63" s="168">
        <v>5967055</v>
      </c>
      <c r="R63" s="162"/>
      <c r="S63" s="163">
        <v>1</v>
      </c>
      <c r="T63" s="162"/>
    </row>
    <row r="64" spans="1:20" ht="16.5">
      <c r="A64" s="64"/>
      <c r="B64" s="159"/>
      <c r="C64" s="179" t="s">
        <v>24</v>
      </c>
      <c r="D64" s="164"/>
      <c r="E64" s="168"/>
      <c r="F64" s="162"/>
      <c r="G64" s="163"/>
      <c r="H64" s="162"/>
      <c r="I64" s="168"/>
      <c r="J64" s="162"/>
      <c r="K64" s="163"/>
      <c r="L64" s="162"/>
      <c r="M64" s="168"/>
      <c r="N64" s="162"/>
      <c r="O64" s="163"/>
      <c r="P64" s="162"/>
      <c r="Q64" s="168"/>
      <c r="R64" s="162"/>
      <c r="S64" s="163"/>
      <c r="T64" s="162"/>
    </row>
    <row r="65" spans="1:20" ht="16.5">
      <c r="A65" s="64">
        <v>32521</v>
      </c>
      <c r="B65" s="159"/>
      <c r="C65" s="181" t="s">
        <v>43</v>
      </c>
      <c r="D65" s="164"/>
      <c r="E65" s="168">
        <v>-19080</v>
      </c>
      <c r="F65" s="162"/>
      <c r="G65" s="163" t="s">
        <v>4</v>
      </c>
      <c r="H65" s="162"/>
      <c r="I65" s="168">
        <v>21360</v>
      </c>
      <c r="J65" s="162"/>
      <c r="K65" s="163" t="s">
        <v>4</v>
      </c>
      <c r="L65" s="162"/>
      <c r="M65" s="168">
        <v>150808</v>
      </c>
      <c r="N65" s="162"/>
      <c r="O65" s="163" t="s">
        <v>4</v>
      </c>
      <c r="P65" s="162"/>
      <c r="Q65" s="168">
        <v>146499</v>
      </c>
      <c r="R65" s="162"/>
      <c r="S65" s="163" t="s">
        <v>4</v>
      </c>
      <c r="T65" s="162"/>
    </row>
    <row r="66" spans="1:20" ht="31.5">
      <c r="A66" s="64">
        <v>32529</v>
      </c>
      <c r="B66" s="159"/>
      <c r="C66" s="181" t="s">
        <v>213</v>
      </c>
      <c r="D66" s="164"/>
      <c r="E66" s="169">
        <v>310442</v>
      </c>
      <c r="F66" s="162"/>
      <c r="G66" s="163" t="s">
        <v>4</v>
      </c>
      <c r="H66" s="162"/>
      <c r="I66" s="169">
        <v>248147</v>
      </c>
      <c r="J66" s="162"/>
      <c r="K66" s="163" t="s">
        <v>4</v>
      </c>
      <c r="L66" s="162"/>
      <c r="M66" s="169">
        <v>111275</v>
      </c>
      <c r="N66" s="162"/>
      <c r="O66" s="163" t="s">
        <v>4</v>
      </c>
      <c r="P66" s="162"/>
      <c r="Q66" s="169">
        <v>104201</v>
      </c>
      <c r="R66" s="162"/>
      <c r="S66" s="163" t="s">
        <v>4</v>
      </c>
      <c r="T66" s="162"/>
    </row>
    <row r="67" spans="1:20" ht="31.5">
      <c r="A67" s="64">
        <v>32531</v>
      </c>
      <c r="B67" s="159"/>
      <c r="C67" s="181" t="s">
        <v>214</v>
      </c>
      <c r="D67" s="164"/>
      <c r="E67" s="182">
        <v>88183</v>
      </c>
      <c r="F67" s="163"/>
      <c r="G67" s="182" t="s">
        <v>4</v>
      </c>
      <c r="H67" s="163"/>
      <c r="I67" s="182">
        <v>2782048</v>
      </c>
      <c r="J67" s="163"/>
      <c r="K67" s="182" t="s">
        <v>4</v>
      </c>
      <c r="L67" s="163"/>
      <c r="M67" s="182">
        <v>1769901</v>
      </c>
      <c r="N67" s="163"/>
      <c r="O67" s="182" t="s">
        <v>4</v>
      </c>
      <c r="P67" s="163"/>
      <c r="Q67" s="182">
        <v>1064909</v>
      </c>
      <c r="R67" s="163"/>
      <c r="S67" s="182" t="s">
        <v>4</v>
      </c>
      <c r="T67" s="163"/>
    </row>
    <row r="68" spans="1:19" ht="16.5">
      <c r="A68" s="64">
        <v>30000</v>
      </c>
      <c r="B68" s="159"/>
      <c r="C68" s="181" t="s">
        <v>25</v>
      </c>
      <c r="D68" s="164"/>
      <c r="E68" s="170">
        <f>SUM(E56:E67)</f>
        <v>68707534</v>
      </c>
      <c r="F68" s="162"/>
      <c r="G68" s="171">
        <f>SUM(G56:G67)</f>
        <v>6</v>
      </c>
      <c r="H68" s="164"/>
      <c r="I68" s="170">
        <f>SUM(I56:I67)</f>
        <v>69850200</v>
      </c>
      <c r="J68" s="162"/>
      <c r="K68" s="171">
        <f>SUM(K56:K67)</f>
        <v>7</v>
      </c>
      <c r="L68" s="162"/>
      <c r="M68" s="170">
        <f>SUM(M56:M67)</f>
        <v>66890440</v>
      </c>
      <c r="N68" s="162"/>
      <c r="O68" s="171">
        <f>SUM(O56:O67)</f>
        <v>7</v>
      </c>
      <c r="P68" s="162"/>
      <c r="Q68" s="170">
        <f>SUM(Q56:Q67)</f>
        <v>65274803</v>
      </c>
      <c r="R68" s="162"/>
      <c r="S68" s="171">
        <f>SUM(S56:S67)</f>
        <v>7</v>
      </c>
    </row>
    <row r="69" spans="1:19" ht="16.5">
      <c r="A69" s="64"/>
      <c r="B69" s="159"/>
      <c r="C69" s="181"/>
      <c r="D69" s="164"/>
      <c r="E69" s="183"/>
      <c r="F69" s="162"/>
      <c r="G69" s="178"/>
      <c r="H69" s="164"/>
      <c r="I69" s="183"/>
      <c r="J69" s="162"/>
      <c r="K69" s="178"/>
      <c r="L69" s="162"/>
      <c r="M69" s="183"/>
      <c r="N69" s="162"/>
      <c r="O69" s="178"/>
      <c r="P69" s="162"/>
      <c r="Q69" s="183"/>
      <c r="R69" s="162"/>
      <c r="S69" s="178"/>
    </row>
    <row r="70" spans="1:19" ht="17.25" thickBot="1">
      <c r="A70" s="159"/>
      <c r="C70" s="160" t="s">
        <v>27</v>
      </c>
      <c r="D70" s="164"/>
      <c r="E70" s="184">
        <f>E53+E68</f>
        <v>1084935503</v>
      </c>
      <c r="F70" s="176"/>
      <c r="G70" s="174">
        <f>G68+G53</f>
        <v>100</v>
      </c>
      <c r="H70" s="185"/>
      <c r="I70" s="184">
        <f>I68+I53</f>
        <v>1040422141</v>
      </c>
      <c r="J70" s="176"/>
      <c r="K70" s="174">
        <f>K68+K53</f>
        <v>100</v>
      </c>
      <c r="L70" s="176"/>
      <c r="M70" s="184">
        <f>M53+M68</f>
        <v>965785561</v>
      </c>
      <c r="N70" s="176"/>
      <c r="O70" s="174">
        <f>O68+O53</f>
        <v>100</v>
      </c>
      <c r="P70" s="176"/>
      <c r="Q70" s="184">
        <f>Q53+Q68</f>
        <v>940012429</v>
      </c>
      <c r="R70" s="176"/>
      <c r="S70" s="174">
        <f>S68+S53</f>
        <v>100</v>
      </c>
    </row>
    <row r="71" spans="9:11" ht="17.25" thickTop="1">
      <c r="I71" s="168"/>
      <c r="J71" s="162"/>
      <c r="K71" s="163"/>
    </row>
    <row r="72" spans="5:19" ht="15.75">
      <c r="E72" s="186">
        <f>E36-E70</f>
        <v>0</v>
      </c>
      <c r="F72" s="186"/>
      <c r="G72" s="186"/>
      <c r="H72" s="186"/>
      <c r="I72" s="186">
        <f>I36-I70</f>
        <v>0</v>
      </c>
      <c r="J72" s="186"/>
      <c r="K72" s="186"/>
      <c r="L72" s="186"/>
      <c r="M72" s="186">
        <f>M36-M70</f>
        <v>0</v>
      </c>
      <c r="N72" s="186"/>
      <c r="O72" s="186"/>
      <c r="P72" s="186"/>
      <c r="Q72" s="186">
        <f>Q36-Q70</f>
        <v>0</v>
      </c>
      <c r="R72" s="186"/>
      <c r="S72" s="186"/>
    </row>
    <row r="73" spans="5:19" ht="15.75">
      <c r="E73" s="186"/>
      <c r="F73" s="186"/>
      <c r="G73" s="186"/>
      <c r="H73" s="186"/>
      <c r="I73" s="186"/>
      <c r="J73" s="186"/>
      <c r="K73" s="186"/>
      <c r="L73" s="186"/>
      <c r="M73" s="186"/>
      <c r="N73" s="186"/>
      <c r="O73" s="186"/>
      <c r="P73" s="186"/>
      <c r="Q73" s="186"/>
      <c r="R73" s="186"/>
      <c r="S73" s="186"/>
    </row>
    <row r="74" spans="5:19" ht="15.75">
      <c r="E74" s="186"/>
      <c r="F74" s="186"/>
      <c r="G74" s="186"/>
      <c r="H74" s="186"/>
      <c r="I74" s="186"/>
      <c r="J74" s="186"/>
      <c r="K74" s="186"/>
      <c r="L74" s="186"/>
      <c r="M74" s="186"/>
      <c r="N74" s="186"/>
      <c r="O74" s="186"/>
      <c r="P74" s="186"/>
      <c r="Q74" s="186"/>
      <c r="R74" s="186"/>
      <c r="S74" s="186"/>
    </row>
    <row r="76" ht="15.75">
      <c r="C76" s="153" t="s">
        <v>363</v>
      </c>
    </row>
  </sheetData>
  <sheetProtection/>
  <mergeCells count="9">
    <mergeCell ref="A1:T1"/>
    <mergeCell ref="A2:T2"/>
    <mergeCell ref="A3:T3"/>
    <mergeCell ref="A4:T4"/>
    <mergeCell ref="A5:T5"/>
    <mergeCell ref="I6:K6"/>
    <mergeCell ref="Q6:S6"/>
    <mergeCell ref="E6:G6"/>
    <mergeCell ref="M6:O6"/>
  </mergeCells>
  <printOptions/>
  <pageMargins left="0.7480314960629921" right="0.7480314960629921" top="0.984251968503937" bottom="0.984251968503937"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75"/>
  <sheetViews>
    <sheetView zoomScale="115" zoomScaleNormal="115" zoomScalePageLayoutView="0" workbookViewId="0" topLeftCell="A4">
      <pane xSplit="1" ySplit="2" topLeftCell="B6"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6.25390625" style="11" customWidth="1"/>
    <col min="2" max="2" width="13.625" style="11" customWidth="1"/>
    <col min="3" max="3" width="1.37890625" style="11" customWidth="1"/>
    <col min="4" max="4" width="5.625" style="11" customWidth="1"/>
    <col min="5" max="5" width="1.37890625" style="11" customWidth="1"/>
    <col min="6" max="6" width="13.625" style="11" customWidth="1"/>
    <col min="7" max="7" width="1.37890625" style="11" customWidth="1"/>
    <col min="8" max="8" width="5.625" style="11" customWidth="1"/>
    <col min="9" max="9" width="1.37890625" style="11" customWidth="1"/>
    <col min="10" max="10" width="13.625" style="11" customWidth="1"/>
    <col min="11" max="11" width="1.37890625" style="11" customWidth="1"/>
    <col min="12" max="12" width="5.625" style="11" customWidth="1"/>
    <col min="13" max="13" width="1.37890625" style="11" customWidth="1"/>
    <col min="14" max="14" width="47.125" style="11" customWidth="1"/>
    <col min="15" max="15" width="1.37890625" style="11" customWidth="1"/>
    <col min="16" max="16" width="13.625" style="11" customWidth="1"/>
    <col min="17" max="17" width="1.37890625" style="11" customWidth="1"/>
    <col min="18" max="18" width="5.625" style="11" customWidth="1"/>
    <col min="19" max="19" width="1.37890625" style="11" customWidth="1"/>
    <col min="20" max="20" width="13.625" style="11" customWidth="1"/>
    <col min="21" max="21" width="1.37890625" style="11" customWidth="1"/>
    <col min="22" max="22" width="5.625" style="11" customWidth="1"/>
    <col min="23" max="23" width="1.37890625" style="11" customWidth="1"/>
    <col min="24" max="16384" width="9.00390625" style="11" customWidth="1"/>
  </cols>
  <sheetData>
    <row r="1" spans="1:23" ht="15.75">
      <c r="A1" s="72" t="s">
        <v>45</v>
      </c>
      <c r="B1" s="72"/>
      <c r="C1" s="72"/>
      <c r="D1" s="72"/>
      <c r="E1" s="72"/>
      <c r="F1" s="72"/>
      <c r="G1" s="72"/>
      <c r="H1" s="72"/>
      <c r="I1" s="72"/>
      <c r="J1" s="72"/>
      <c r="K1" s="72"/>
      <c r="L1" s="72"/>
      <c r="M1" s="72"/>
      <c r="N1" s="72"/>
      <c r="O1" s="72"/>
      <c r="P1" s="72"/>
      <c r="Q1" s="72"/>
      <c r="R1" s="72"/>
      <c r="S1" s="72"/>
      <c r="T1" s="72"/>
      <c r="U1" s="72"/>
      <c r="V1" s="72"/>
      <c r="W1" s="72"/>
    </row>
    <row r="2" spans="1:24" ht="15.75">
      <c r="A2" s="72" t="s">
        <v>167</v>
      </c>
      <c r="B2" s="72"/>
      <c r="C2" s="72"/>
      <c r="D2" s="72"/>
      <c r="E2" s="72"/>
      <c r="F2" s="72"/>
      <c r="G2" s="72"/>
      <c r="H2" s="72"/>
      <c r="I2" s="72"/>
      <c r="J2" s="72"/>
      <c r="K2" s="72"/>
      <c r="L2" s="72"/>
      <c r="M2" s="72"/>
      <c r="N2" s="72"/>
      <c r="O2" s="72"/>
      <c r="P2" s="72"/>
      <c r="Q2" s="72"/>
      <c r="R2" s="72"/>
      <c r="S2" s="72"/>
      <c r="T2" s="72"/>
      <c r="U2" s="72"/>
      <c r="V2" s="72"/>
      <c r="W2" s="72"/>
      <c r="X2" s="12"/>
    </row>
    <row r="3" spans="1:23" ht="16.5" thickBot="1">
      <c r="A3" s="73" t="s">
        <v>46</v>
      </c>
      <c r="B3" s="73"/>
      <c r="C3" s="73"/>
      <c r="D3" s="73"/>
      <c r="E3" s="73"/>
      <c r="F3" s="73"/>
      <c r="G3" s="73"/>
      <c r="H3" s="73"/>
      <c r="I3" s="73"/>
      <c r="J3" s="73"/>
      <c r="K3" s="73"/>
      <c r="L3" s="73"/>
      <c r="M3" s="73"/>
      <c r="N3" s="72"/>
      <c r="O3" s="72"/>
      <c r="P3" s="72"/>
      <c r="Q3" s="72"/>
      <c r="R3" s="72"/>
      <c r="S3" s="72"/>
      <c r="T3" s="72"/>
      <c r="U3" s="72"/>
      <c r="V3" s="72"/>
      <c r="W3" s="72"/>
    </row>
    <row r="4" spans="1:23" s="19" customFormat="1" ht="34.5" customHeight="1" thickBot="1">
      <c r="A4" s="17"/>
      <c r="B4" s="226" t="s">
        <v>265</v>
      </c>
      <c r="C4" s="226"/>
      <c r="D4" s="226"/>
      <c r="E4" s="17"/>
      <c r="F4" s="225" t="s">
        <v>266</v>
      </c>
      <c r="G4" s="225"/>
      <c r="H4" s="225"/>
      <c r="I4" s="17"/>
      <c r="J4" s="225" t="s">
        <v>267</v>
      </c>
      <c r="K4" s="225"/>
      <c r="L4" s="225"/>
      <c r="M4" s="64"/>
      <c r="W4" s="17"/>
    </row>
    <row r="5" spans="1:23" s="19" customFormat="1" ht="17.25" thickBot="1">
      <c r="A5" s="74" t="s">
        <v>174</v>
      </c>
      <c r="B5" s="31" t="s">
        <v>85</v>
      </c>
      <c r="C5" s="17"/>
      <c r="D5" s="18" t="s">
        <v>19</v>
      </c>
      <c r="E5" s="17"/>
      <c r="F5" s="31" t="s">
        <v>86</v>
      </c>
      <c r="G5" s="17"/>
      <c r="H5" s="18" t="s">
        <v>19</v>
      </c>
      <c r="I5" s="17"/>
      <c r="J5" s="31" t="s">
        <v>86</v>
      </c>
      <c r="K5" s="17"/>
      <c r="L5" s="18" t="s">
        <v>19</v>
      </c>
      <c r="M5" s="17"/>
      <c r="W5" s="17"/>
    </row>
    <row r="6" spans="1:23" ht="16.5">
      <c r="A6" s="29" t="s">
        <v>47</v>
      </c>
      <c r="B6" s="20">
        <f>'合併資產負債表'!E8</f>
        <v>13670687</v>
      </c>
      <c r="C6" s="20"/>
      <c r="D6" s="9">
        <f>'合併資產負債表'!G8</f>
        <v>1</v>
      </c>
      <c r="E6" s="13"/>
      <c r="F6" s="20">
        <f>'合併資產負債表'!I8</f>
        <v>16302349</v>
      </c>
      <c r="G6" s="20"/>
      <c r="H6" s="9">
        <f>'合併資產負債表'!K8</f>
        <v>2</v>
      </c>
      <c r="I6" s="10"/>
      <c r="J6" s="20">
        <f>'合併資產負債表'!Q8</f>
        <v>13830782</v>
      </c>
      <c r="K6" s="20"/>
      <c r="L6" s="9">
        <f>'合併資產負債表'!S8</f>
        <v>1</v>
      </c>
      <c r="M6" s="10"/>
      <c r="W6" s="15"/>
    </row>
    <row r="7" spans="4:23" ht="16.5">
      <c r="D7" s="9"/>
      <c r="W7" s="15"/>
    </row>
    <row r="8" spans="1:23" ht="16.5">
      <c r="A8" s="29" t="s">
        <v>48</v>
      </c>
      <c r="B8" s="65">
        <f>'合併資產負債表'!E10</f>
        <v>57665891</v>
      </c>
      <c r="C8" s="13"/>
      <c r="D8" s="9">
        <f>'合併資產負債表'!G10</f>
        <v>5</v>
      </c>
      <c r="E8" s="13"/>
      <c r="F8" s="65">
        <f>'合併資產負債表'!I10</f>
        <v>51592655</v>
      </c>
      <c r="G8" s="13"/>
      <c r="H8" s="9">
        <f>'合併資產負債表'!K10</f>
        <v>5</v>
      </c>
      <c r="I8" s="13"/>
      <c r="J8" s="65">
        <f>'合併資產負債表'!Q10</f>
        <v>51801518</v>
      </c>
      <c r="K8" s="13"/>
      <c r="L8" s="9">
        <f>'合併資產負債表'!S10</f>
        <v>6</v>
      </c>
      <c r="M8" s="13"/>
      <c r="W8" s="14"/>
    </row>
    <row r="9" spans="1:23" ht="16.5">
      <c r="A9" s="30"/>
      <c r="B9" s="65"/>
      <c r="D9" s="9"/>
      <c r="H9" s="23"/>
      <c r="L9" s="23"/>
      <c r="W9" s="15"/>
    </row>
    <row r="10" spans="1:23" ht="16.5">
      <c r="A10" s="29" t="s">
        <v>134</v>
      </c>
      <c r="B10" s="65">
        <f>'合併資產負債表'!E12</f>
        <v>130082701</v>
      </c>
      <c r="C10" s="13"/>
      <c r="D10" s="9">
        <f>'合併資產負債表'!G12</f>
        <v>12</v>
      </c>
      <c r="E10" s="13"/>
      <c r="F10" s="65">
        <f>'合併資產負債表'!I12</f>
        <v>120937897</v>
      </c>
      <c r="G10" s="13"/>
      <c r="H10" s="9">
        <f>'合併資產負債表'!K12</f>
        <v>12</v>
      </c>
      <c r="I10" s="13"/>
      <c r="J10" s="65">
        <f>'合併資產負債表'!Q12</f>
        <v>95186626</v>
      </c>
      <c r="K10" s="13"/>
      <c r="L10" s="9">
        <f>'合併資產負債表'!S12</f>
        <v>10</v>
      </c>
      <c r="M10" s="13"/>
      <c r="W10" s="14"/>
    </row>
    <row r="11" spans="1:23" ht="16.5">
      <c r="A11" s="29"/>
      <c r="B11" s="65"/>
      <c r="D11" s="9"/>
      <c r="F11" s="21"/>
      <c r="H11" s="23"/>
      <c r="J11" s="21"/>
      <c r="L11" s="23"/>
      <c r="W11" s="15"/>
    </row>
    <row r="12" spans="1:23" ht="30">
      <c r="A12" s="29" t="s">
        <v>222</v>
      </c>
      <c r="B12" s="95">
        <f>'合併資產負債表'!E14</f>
        <v>167998067</v>
      </c>
      <c r="C12" s="96"/>
      <c r="D12" s="94">
        <f>'合併資產負債表'!G14</f>
        <v>16</v>
      </c>
      <c r="F12" s="95">
        <f>'合併資產負債表'!I14</f>
        <v>154622717</v>
      </c>
      <c r="G12" s="93"/>
      <c r="H12" s="94">
        <f>'合併資產負債表'!K14</f>
        <v>15</v>
      </c>
      <c r="I12" s="96"/>
      <c r="J12" s="95">
        <f>'合併資產負債表'!Q14</f>
        <v>116924827</v>
      </c>
      <c r="K12" s="93"/>
      <c r="L12" s="94">
        <f>'合併資產負債表'!S14</f>
        <v>12</v>
      </c>
      <c r="W12" s="15"/>
    </row>
    <row r="13" spans="1:23" ht="16.5">
      <c r="A13" s="29"/>
      <c r="B13" s="65"/>
      <c r="D13" s="9"/>
      <c r="F13" s="95"/>
      <c r="G13" s="96"/>
      <c r="H13" s="97"/>
      <c r="I13" s="96"/>
      <c r="J13" s="95"/>
      <c r="K13" s="96"/>
      <c r="L13" s="97"/>
      <c r="W13" s="15"/>
    </row>
    <row r="14" spans="1:23" ht="16.5">
      <c r="A14" s="29" t="s">
        <v>223</v>
      </c>
      <c r="B14" s="65">
        <f>'合併資產負債表'!E16</f>
        <v>20165858</v>
      </c>
      <c r="D14" s="9">
        <f>'合併資產負債表'!G16</f>
        <v>2</v>
      </c>
      <c r="F14" s="95">
        <f>'合併資產負債表'!I16</f>
        <v>20404110</v>
      </c>
      <c r="G14" s="93"/>
      <c r="H14" s="94">
        <f>'合併資產負債表'!K16</f>
        <v>2</v>
      </c>
      <c r="I14" s="96"/>
      <c r="J14" s="95">
        <f>'合併資產負債表'!Q16</f>
        <v>33379766</v>
      </c>
      <c r="K14" s="93"/>
      <c r="L14" s="94">
        <f>'合併資產負債表'!S16</f>
        <v>4</v>
      </c>
      <c r="W14" s="15"/>
    </row>
    <row r="15" spans="1:23" ht="16.5">
      <c r="A15" s="29"/>
      <c r="B15" s="65"/>
      <c r="D15" s="9"/>
      <c r="F15" s="21"/>
      <c r="H15" s="23"/>
      <c r="J15" s="21"/>
      <c r="L15" s="23"/>
      <c r="W15" s="15"/>
    </row>
    <row r="16" spans="1:23" ht="16.5">
      <c r="A16" s="29" t="s">
        <v>49</v>
      </c>
      <c r="B16" s="65">
        <f>'合併資產負債表'!E18</f>
        <v>24553460</v>
      </c>
      <c r="C16" s="10"/>
      <c r="D16" s="9">
        <f>'合併資產負債表'!G18</f>
        <v>2</v>
      </c>
      <c r="E16" s="13"/>
      <c r="F16" s="65">
        <f>'合併資產負債表'!I18</f>
        <v>18121516</v>
      </c>
      <c r="G16" s="10"/>
      <c r="H16" s="9">
        <f>'合併資產負債表'!K18</f>
        <v>2</v>
      </c>
      <c r="I16" s="10"/>
      <c r="J16" s="65">
        <f>'合併資產負債表'!Q18</f>
        <v>17474609</v>
      </c>
      <c r="K16" s="10"/>
      <c r="L16" s="9">
        <f>'合併資產負債表'!S18</f>
        <v>2</v>
      </c>
      <c r="M16" s="10"/>
      <c r="W16" s="15"/>
    </row>
    <row r="17" spans="1:23" ht="16.5">
      <c r="A17" s="29"/>
      <c r="B17" s="65"/>
      <c r="C17" s="10"/>
      <c r="D17" s="9"/>
      <c r="E17" s="13"/>
      <c r="F17" s="21"/>
      <c r="G17" s="10"/>
      <c r="H17" s="9"/>
      <c r="I17" s="10"/>
      <c r="J17" s="21"/>
      <c r="K17" s="10"/>
      <c r="L17" s="9"/>
      <c r="M17" s="10"/>
      <c r="W17" s="15"/>
    </row>
    <row r="18" spans="1:23" ht="16.5">
      <c r="A18" s="29" t="s">
        <v>188</v>
      </c>
      <c r="B18" s="65" t="str">
        <f>'合併資產負債表'!E20</f>
        <v>-</v>
      </c>
      <c r="C18" s="10"/>
      <c r="D18" s="9" t="str">
        <f>'合併資產負債表'!G20</f>
        <v>-</v>
      </c>
      <c r="E18" s="13"/>
      <c r="F18" s="65" t="str">
        <f>'合併資產負債表'!I20</f>
        <v>-</v>
      </c>
      <c r="G18" s="10"/>
      <c r="H18" s="9" t="str">
        <f>'合併資產負債表'!K20</f>
        <v>-</v>
      </c>
      <c r="I18" s="10"/>
      <c r="J18" s="65">
        <f>'合併資產負債表'!Q20</f>
        <v>68</v>
      </c>
      <c r="K18" s="10"/>
      <c r="L18" s="9" t="str">
        <f>'合併資產負債表'!S20</f>
        <v>-</v>
      </c>
      <c r="M18" s="10"/>
      <c r="W18" s="15"/>
    </row>
    <row r="19" spans="1:23" ht="16.5">
      <c r="A19" s="29"/>
      <c r="B19" s="65"/>
      <c r="D19" s="9"/>
      <c r="F19" s="21"/>
      <c r="H19" s="23"/>
      <c r="J19" s="21"/>
      <c r="L19" s="23"/>
      <c r="W19" s="15"/>
    </row>
    <row r="20" spans="1:23" ht="16.5">
      <c r="A20" s="29" t="s">
        <v>50</v>
      </c>
      <c r="B20" s="65">
        <f>'合併資產負債表'!E22</f>
        <v>656398441</v>
      </c>
      <c r="C20" s="10"/>
      <c r="D20" s="9">
        <f>'合併資產負債表'!G22</f>
        <v>61</v>
      </c>
      <c r="E20" s="13"/>
      <c r="F20" s="65">
        <f>'合併資產負債表'!I22</f>
        <v>644470441</v>
      </c>
      <c r="G20" s="10"/>
      <c r="H20" s="9">
        <f>'合併資產負債表'!K22</f>
        <v>62</v>
      </c>
      <c r="I20" s="10"/>
      <c r="J20" s="65">
        <f>'合併資產負債表'!Q22</f>
        <v>597428365</v>
      </c>
      <c r="K20" s="10"/>
      <c r="L20" s="9">
        <f>'合併資產負債表'!S22</f>
        <v>64</v>
      </c>
      <c r="M20" s="10"/>
      <c r="W20" s="15"/>
    </row>
    <row r="21" spans="1:23" ht="16.5">
      <c r="A21" s="29"/>
      <c r="B21" s="65"/>
      <c r="D21" s="9"/>
      <c r="F21" s="21"/>
      <c r="H21" s="23"/>
      <c r="J21" s="21"/>
      <c r="L21" s="23"/>
      <c r="W21" s="15"/>
    </row>
    <row r="22" spans="1:23" ht="16.5">
      <c r="A22" s="29" t="s">
        <v>135</v>
      </c>
      <c r="B22" s="65" t="e">
        <f>合併資產負債表!#REF!</f>
        <v>#REF!</v>
      </c>
      <c r="C22" s="10"/>
      <c r="D22" s="9" t="e">
        <f>合併資產負債表!#REF!</f>
        <v>#REF!</v>
      </c>
      <c r="E22" s="13"/>
      <c r="F22" s="65" t="e">
        <f>合併資產負債表!#REF!</f>
        <v>#REF!</v>
      </c>
      <c r="G22" s="10"/>
      <c r="H22" s="9" t="e">
        <f>合併資產負債表!#REF!</f>
        <v>#REF!</v>
      </c>
      <c r="I22" s="10"/>
      <c r="J22" s="65" t="e">
        <f>合併資產負債表!#REF!</f>
        <v>#REF!</v>
      </c>
      <c r="K22" s="10"/>
      <c r="L22" s="9" t="e">
        <f>合併資產負債表!#REF!</f>
        <v>#REF!</v>
      </c>
      <c r="M22" s="10"/>
      <c r="W22" s="15"/>
    </row>
    <row r="23" spans="1:12" ht="16.5">
      <c r="A23" s="29"/>
      <c r="B23" s="65"/>
      <c r="D23" s="9"/>
      <c r="F23" s="21"/>
      <c r="H23" s="23"/>
      <c r="J23" s="21"/>
      <c r="L23" s="23"/>
    </row>
    <row r="24" spans="1:13" ht="16.5">
      <c r="A24" s="29" t="s">
        <v>51</v>
      </c>
      <c r="B24" s="65" t="e">
        <f>合併資產負債表!#REF!</f>
        <v>#REF!</v>
      </c>
      <c r="C24" s="10"/>
      <c r="D24" s="9" t="e">
        <f>合併資產負債表!#REF!</f>
        <v>#REF!</v>
      </c>
      <c r="E24" s="13"/>
      <c r="F24" s="65" t="e">
        <f>合併資產負債表!#REF!</f>
        <v>#REF!</v>
      </c>
      <c r="G24" s="10"/>
      <c r="H24" s="9" t="e">
        <f>合併資產負債表!#REF!</f>
        <v>#REF!</v>
      </c>
      <c r="I24" s="10"/>
      <c r="J24" s="65" t="e">
        <f>合併資產負債表!#REF!</f>
        <v>#REF!</v>
      </c>
      <c r="K24" s="10"/>
      <c r="L24" s="9" t="e">
        <f>合併資產負債表!#REF!</f>
        <v>#REF!</v>
      </c>
      <c r="M24" s="10"/>
    </row>
    <row r="25" spans="1:23" ht="16.5">
      <c r="A25" s="29"/>
      <c r="B25" s="65"/>
      <c r="D25" s="9"/>
      <c r="F25" s="21"/>
      <c r="H25" s="23"/>
      <c r="J25" s="21"/>
      <c r="L25" s="23"/>
      <c r="W25" s="15"/>
    </row>
    <row r="26" spans="1:23" ht="16.5">
      <c r="A26" s="29" t="s">
        <v>52</v>
      </c>
      <c r="B26" s="65" t="e">
        <f>合併資產負債表!#REF!</f>
        <v>#REF!</v>
      </c>
      <c r="C26" s="10"/>
      <c r="D26" s="9" t="e">
        <f>合併資產負債表!#REF!</f>
        <v>#REF!</v>
      </c>
      <c r="E26" s="13"/>
      <c r="F26" s="65" t="e">
        <f>合併資產負債表!#REF!</f>
        <v>#REF!</v>
      </c>
      <c r="G26" s="10"/>
      <c r="H26" s="9" t="e">
        <f>合併資產負債表!#REF!</f>
        <v>#REF!</v>
      </c>
      <c r="I26" s="10"/>
      <c r="J26" s="65" t="e">
        <f>合併資產負債表!#REF!</f>
        <v>#REF!</v>
      </c>
      <c r="K26" s="10"/>
      <c r="L26" s="9" t="e">
        <f>合併資產負債表!#REF!</f>
        <v>#REF!</v>
      </c>
      <c r="M26" s="10"/>
      <c r="W26" s="15"/>
    </row>
    <row r="27" spans="1:23" ht="16.5">
      <c r="A27" s="29"/>
      <c r="B27" s="65"/>
      <c r="D27" s="9"/>
      <c r="F27" s="21"/>
      <c r="H27" s="23"/>
      <c r="J27" s="21"/>
      <c r="L27" s="23"/>
      <c r="W27" s="15"/>
    </row>
    <row r="28" spans="1:23" ht="16.5">
      <c r="A28" s="29" t="s">
        <v>193</v>
      </c>
      <c r="B28" s="65">
        <f>'合併資產負債表'!E24</f>
        <v>5854709</v>
      </c>
      <c r="C28" s="10"/>
      <c r="D28" s="9">
        <f>'合併資產負債表'!G24</f>
        <v>1</v>
      </c>
      <c r="E28" s="13"/>
      <c r="F28" s="65">
        <f>'合併資產負債表'!I24</f>
        <v>5847516</v>
      </c>
      <c r="G28" s="10"/>
      <c r="H28" s="9" t="str">
        <f>'合併資產負債表'!K24</f>
        <v>-</v>
      </c>
      <c r="I28" s="10"/>
      <c r="J28" s="65">
        <f>'合併資產負債表'!Q24</f>
        <v>5804645</v>
      </c>
      <c r="K28" s="10"/>
      <c r="L28" s="9">
        <f>'合併資產負債表'!S24</f>
        <v>1</v>
      </c>
      <c r="M28" s="10"/>
      <c r="W28" s="15"/>
    </row>
    <row r="29" spans="1:23" ht="16.5">
      <c r="A29" s="29"/>
      <c r="B29" s="65"/>
      <c r="C29" s="10"/>
      <c r="D29" s="9"/>
      <c r="E29" s="13"/>
      <c r="F29" s="21"/>
      <c r="G29" s="10"/>
      <c r="H29" s="9"/>
      <c r="I29" s="10"/>
      <c r="J29" s="21"/>
      <c r="K29" s="10"/>
      <c r="L29" s="9"/>
      <c r="M29" s="10"/>
      <c r="W29" s="15"/>
    </row>
    <row r="30" spans="1:23" ht="16.5">
      <c r="A30" s="29" t="s">
        <v>189</v>
      </c>
      <c r="B30" s="65">
        <f>'合併資產負債表'!E28</f>
        <v>812443</v>
      </c>
      <c r="C30" s="10"/>
      <c r="D30" s="9" t="str">
        <f>'合併資產負債表'!G28</f>
        <v>-</v>
      </c>
      <c r="E30" s="13"/>
      <c r="F30" s="65">
        <f>'合併資產負債表'!I28</f>
        <v>812443</v>
      </c>
      <c r="G30" s="10"/>
      <c r="H30" s="9" t="str">
        <f>'合併資產負債表'!K28</f>
        <v>-</v>
      </c>
      <c r="I30" s="10"/>
      <c r="J30" s="65">
        <f>'合併資產負債表'!Q28</f>
        <v>900447</v>
      </c>
      <c r="K30" s="10"/>
      <c r="L30" s="9" t="str">
        <f>'合併資產負債表'!S28</f>
        <v>-</v>
      </c>
      <c r="M30" s="10"/>
      <c r="W30" s="15"/>
    </row>
    <row r="31" spans="1:23" ht="16.5">
      <c r="A31" s="29"/>
      <c r="B31" s="65"/>
      <c r="D31" s="9"/>
      <c r="F31" s="21"/>
      <c r="H31" s="23"/>
      <c r="J31" s="21"/>
      <c r="L31" s="23"/>
      <c r="W31" s="15"/>
    </row>
    <row r="32" spans="1:23" ht="16.5">
      <c r="A32" s="29" t="s">
        <v>138</v>
      </c>
      <c r="B32" s="65">
        <f>'合併資產負債表'!E30</f>
        <v>1545658</v>
      </c>
      <c r="C32" s="10"/>
      <c r="D32" s="9" t="str">
        <f>'合併資產負債表'!G30</f>
        <v>-</v>
      </c>
      <c r="E32" s="13"/>
      <c r="F32" s="65">
        <f>'合併資產負債表'!I30</f>
        <v>1555727</v>
      </c>
      <c r="G32" s="10"/>
      <c r="H32" s="9" t="str">
        <f>'合併資產負債表'!K30</f>
        <v>-</v>
      </c>
      <c r="I32" s="10"/>
      <c r="J32" s="65">
        <f>'合併資產負債表'!Q30</f>
        <v>1538457</v>
      </c>
      <c r="K32" s="10"/>
      <c r="L32" s="9" t="str">
        <f>'合併資產負債表'!S30</f>
        <v>-</v>
      </c>
      <c r="M32" s="10"/>
      <c r="W32" s="15"/>
    </row>
    <row r="33" spans="1:23" ht="16.5">
      <c r="A33" s="29"/>
      <c r="B33" s="65"/>
      <c r="D33" s="9"/>
      <c r="F33" s="21"/>
      <c r="H33" s="23"/>
      <c r="J33" s="21"/>
      <c r="L33" s="23"/>
      <c r="W33" s="15"/>
    </row>
    <row r="34" spans="1:23" ht="16.5">
      <c r="A34" s="29" t="s">
        <v>53</v>
      </c>
      <c r="B34" s="65">
        <f>'合併資產負債表'!E32</f>
        <v>694159</v>
      </c>
      <c r="C34" s="10"/>
      <c r="D34" s="9" t="str">
        <f>'合併資產負債表'!G32</f>
        <v>-</v>
      </c>
      <c r="E34" s="13"/>
      <c r="F34" s="65">
        <f>'合併資產負債表'!I32</f>
        <v>616777</v>
      </c>
      <c r="G34" s="10"/>
      <c r="H34" s="9" t="str">
        <f>'合併資產負債表'!K32</f>
        <v>-</v>
      </c>
      <c r="I34" s="10"/>
      <c r="J34" s="65">
        <f>'合併資產負債表'!Q32</f>
        <v>591658</v>
      </c>
      <c r="K34" s="10"/>
      <c r="L34" s="9" t="str">
        <f>'合併資產負債表'!S32</f>
        <v>-</v>
      </c>
      <c r="M34" s="10"/>
      <c r="W34" s="15"/>
    </row>
    <row r="35" spans="1:23" ht="16.5">
      <c r="A35" s="29"/>
      <c r="B35" s="65"/>
      <c r="D35" s="9"/>
      <c r="F35" s="21"/>
      <c r="H35" s="21"/>
      <c r="J35" s="21"/>
      <c r="L35" s="21"/>
      <c r="W35" s="15"/>
    </row>
    <row r="36" spans="1:23" ht="16.5">
      <c r="A36" s="29" t="s">
        <v>54</v>
      </c>
      <c r="B36" s="65">
        <f>'合併資產負債表'!E34</f>
        <v>2288478</v>
      </c>
      <c r="C36" s="10"/>
      <c r="D36" s="9" t="str">
        <f>'合併資產負債表'!G34</f>
        <v>-</v>
      </c>
      <c r="E36" s="13"/>
      <c r="F36" s="65">
        <f>'合併資產負債表'!I34</f>
        <v>1854823</v>
      </c>
      <c r="G36" s="10"/>
      <c r="H36" s="9" t="str">
        <f>'合併資產負債表'!K34</f>
        <v>-</v>
      </c>
      <c r="I36" s="10"/>
      <c r="J36" s="65">
        <f>'合併資產負債表'!Q34</f>
        <v>1430350</v>
      </c>
      <c r="K36" s="10"/>
      <c r="L36" s="9" t="str">
        <f>'合併資產負債表'!S34</f>
        <v>-</v>
      </c>
      <c r="M36" s="10"/>
      <c r="W36" s="15"/>
    </row>
    <row r="37" ht="16.5">
      <c r="W37" s="15"/>
    </row>
    <row r="38" spans="1:23" ht="17.25" thickBot="1">
      <c r="A38" s="29" t="s">
        <v>55</v>
      </c>
      <c r="B38" s="22" t="e">
        <f>SUM(B6:B36)</f>
        <v>#REF!</v>
      </c>
      <c r="C38" s="10"/>
      <c r="D38" s="24" t="e">
        <f>SUM(D6:D36)</f>
        <v>#REF!</v>
      </c>
      <c r="E38" s="13"/>
      <c r="F38" s="22" t="e">
        <f>SUM(F6:F36)</f>
        <v>#REF!</v>
      </c>
      <c r="G38" s="10"/>
      <c r="H38" s="24" t="e">
        <f>SUM(H6:H36)</f>
        <v>#REF!</v>
      </c>
      <c r="I38" s="10"/>
      <c r="J38" s="22" t="e">
        <f>SUM(J6:J36)</f>
        <v>#REF!</v>
      </c>
      <c r="K38" s="10"/>
      <c r="L38" s="24" t="e">
        <f>SUM(L6:L36)</f>
        <v>#REF!</v>
      </c>
      <c r="M38" s="10"/>
      <c r="W38" s="15"/>
    </row>
    <row r="39" spans="1:23" ht="17.25" thickTop="1">
      <c r="A39" s="29"/>
      <c r="B39" s="70"/>
      <c r="C39" s="10"/>
      <c r="D39" s="63"/>
      <c r="E39" s="13"/>
      <c r="F39" s="70"/>
      <c r="G39" s="10"/>
      <c r="H39" s="63"/>
      <c r="I39" s="10"/>
      <c r="J39" s="70"/>
      <c r="K39" s="10"/>
      <c r="L39" s="63"/>
      <c r="M39" s="10"/>
      <c r="W39" s="15"/>
    </row>
    <row r="40" ht="16.5" thickBot="1">
      <c r="A40" s="74" t="s">
        <v>173</v>
      </c>
    </row>
    <row r="41" spans="1:12" ht="16.5">
      <c r="A41" s="89" t="s">
        <v>64</v>
      </c>
      <c r="B41" s="15"/>
      <c r="C41" s="15"/>
      <c r="D41" s="15"/>
      <c r="E41" s="14"/>
      <c r="F41" s="15"/>
      <c r="G41" s="15"/>
      <c r="H41" s="15"/>
      <c r="I41" s="15"/>
      <c r="J41" s="15"/>
      <c r="K41" s="15"/>
      <c r="L41" s="15"/>
    </row>
    <row r="42" spans="1:12" ht="16.5">
      <c r="A42" s="91" t="s">
        <v>201</v>
      </c>
      <c r="B42" s="20">
        <f>'合併資產負債表'!E40</f>
        <v>8601519</v>
      </c>
      <c r="C42" s="15"/>
      <c r="D42" s="9">
        <f>'合併資產負債表'!G40</f>
        <v>1</v>
      </c>
      <c r="E42" s="14"/>
      <c r="F42" s="20">
        <f>'合併資產負債表'!I40</f>
        <v>4648555</v>
      </c>
      <c r="G42" s="15"/>
      <c r="H42" s="9" t="str">
        <f>'合併資產負債表'!K40</f>
        <v>-</v>
      </c>
      <c r="I42" s="15"/>
      <c r="J42" s="20">
        <f>'合併資產負債表'!Q40</f>
        <v>8493819</v>
      </c>
      <c r="K42" s="15"/>
      <c r="L42" s="9">
        <f>'合併資產負債表'!S40</f>
        <v>1</v>
      </c>
    </row>
    <row r="43" spans="1:12" ht="16.5">
      <c r="A43" s="91" t="s">
        <v>202</v>
      </c>
      <c r="B43" s="66">
        <f>'合併資產負債表'!E42</f>
        <v>1875993</v>
      </c>
      <c r="C43" s="14"/>
      <c r="D43" s="9" t="str">
        <f>'合併資產負債表'!G42</f>
        <v>-</v>
      </c>
      <c r="E43" s="14"/>
      <c r="F43" s="66">
        <f>'合併資產負債表'!I42</f>
        <v>1379543</v>
      </c>
      <c r="G43" s="14"/>
      <c r="H43" s="9" t="str">
        <f>'合併資產負債表'!K42</f>
        <v>-</v>
      </c>
      <c r="I43" s="14"/>
      <c r="J43" s="66">
        <f>'合併資產負債表'!Q42</f>
        <v>1316824</v>
      </c>
      <c r="K43" s="14"/>
      <c r="L43" s="9" t="str">
        <f>'合併資產負債表'!S42</f>
        <v>-</v>
      </c>
    </row>
    <row r="44" spans="1:12" ht="16.5">
      <c r="A44" s="91" t="s">
        <v>268</v>
      </c>
      <c r="B44" s="65">
        <f>'合併資產負債表'!E43</f>
        <v>1510293</v>
      </c>
      <c r="C44" s="14"/>
      <c r="D44" s="9" t="str">
        <f>'合併資產負債表'!G43</f>
        <v>-</v>
      </c>
      <c r="E44" s="14"/>
      <c r="F44" s="65">
        <f>'合併資產負債表'!I43</f>
        <v>2064788</v>
      </c>
      <c r="G44" s="14"/>
      <c r="H44" s="9" t="str">
        <f>'合併資產負債表'!K43</f>
        <v>-</v>
      </c>
      <c r="I44" s="14"/>
      <c r="J44" s="65">
        <f>'合併資產負債表'!Q43</f>
        <v>605125</v>
      </c>
      <c r="K44" s="14"/>
      <c r="L44" s="9" t="str">
        <f>'合併資產負債表'!S43</f>
        <v>-</v>
      </c>
    </row>
    <row r="45" spans="1:12" ht="16.5">
      <c r="A45" s="91" t="s">
        <v>203</v>
      </c>
      <c r="B45" s="66">
        <f>'合併資產負債表'!E44</f>
        <v>18798188</v>
      </c>
      <c r="C45" s="14"/>
      <c r="D45" s="9">
        <f>'合併資產負債表'!G44</f>
        <v>2</v>
      </c>
      <c r="E45" s="14"/>
      <c r="F45" s="66">
        <f>'合併資產負債表'!I44</f>
        <v>11681423</v>
      </c>
      <c r="G45" s="14"/>
      <c r="H45" s="9">
        <f>'合併資產負債表'!K44</f>
        <v>1</v>
      </c>
      <c r="I45" s="14"/>
      <c r="J45" s="66">
        <f>'合併資產負債表'!Q44</f>
        <v>10460292</v>
      </c>
      <c r="K45" s="14"/>
      <c r="L45" s="9">
        <f>'合併資產負債表'!S44</f>
        <v>1</v>
      </c>
    </row>
    <row r="46" spans="1:12" ht="16.5">
      <c r="A46" s="91" t="s">
        <v>204</v>
      </c>
      <c r="B46" s="66">
        <f>'合併資產負債表'!E45</f>
        <v>501831</v>
      </c>
      <c r="C46" s="15"/>
      <c r="D46" s="9" t="str">
        <f>'合併資產負債表'!G45</f>
        <v>-</v>
      </c>
      <c r="E46" s="14"/>
      <c r="F46" s="66">
        <f>'合併資產負債表'!I45</f>
        <v>271339</v>
      </c>
      <c r="G46" s="15"/>
      <c r="H46" s="9" t="str">
        <f>'合併資產負債表'!K45</f>
        <v>-</v>
      </c>
      <c r="I46" s="15"/>
      <c r="J46" s="66">
        <f>'合併資產負債表'!Q45</f>
        <v>832989</v>
      </c>
      <c r="K46" s="15"/>
      <c r="L46" s="9" t="str">
        <f>'合併資產負債表'!S45</f>
        <v>-</v>
      </c>
    </row>
    <row r="47" spans="1:12" ht="16.5">
      <c r="A47" s="91" t="s">
        <v>205</v>
      </c>
      <c r="B47" s="66">
        <f>'合併資產負債表'!E46</f>
        <v>943990946</v>
      </c>
      <c r="C47" s="14"/>
      <c r="D47" s="9">
        <f>'合併資產負債表'!G46</f>
        <v>87</v>
      </c>
      <c r="E47" s="14"/>
      <c r="F47" s="66">
        <f>'合併資產負債表'!I46</f>
        <v>910100550</v>
      </c>
      <c r="G47" s="14"/>
      <c r="H47" s="9">
        <f>'合併資產負債表'!K46</f>
        <v>88</v>
      </c>
      <c r="I47" s="14"/>
      <c r="J47" s="66">
        <f>'合併資產負債表'!Q46</f>
        <v>815013097</v>
      </c>
      <c r="K47" s="14"/>
      <c r="L47" s="9">
        <f>'合併資產負債表'!S46</f>
        <v>87</v>
      </c>
    </row>
    <row r="48" spans="1:12" ht="16.5">
      <c r="A48" s="91" t="s">
        <v>206</v>
      </c>
      <c r="B48" s="66">
        <f>'合併資產負債表'!E47</f>
        <v>27500000</v>
      </c>
      <c r="C48" s="15"/>
      <c r="D48" s="9">
        <f>'合併資產負債表'!G47</f>
        <v>3</v>
      </c>
      <c r="E48" s="14"/>
      <c r="F48" s="66">
        <f>'合併資產負債表'!I47</f>
        <v>27500000</v>
      </c>
      <c r="G48" s="15"/>
      <c r="H48" s="9">
        <f>'合併資產負債表'!K47</f>
        <v>3</v>
      </c>
      <c r="I48" s="15"/>
      <c r="J48" s="66">
        <f>'合併資產負債表'!Q47</f>
        <v>22500000</v>
      </c>
      <c r="K48" s="15"/>
      <c r="L48" s="9">
        <f>'合併資產負債表'!S47</f>
        <v>2</v>
      </c>
    </row>
    <row r="49" spans="1:12" ht="16.5">
      <c r="A49" s="91" t="s">
        <v>207</v>
      </c>
      <c r="B49" s="66">
        <f>'合併資產負債表'!E48</f>
        <v>7411254</v>
      </c>
      <c r="C49" s="15"/>
      <c r="D49" s="9">
        <f>'合併資產負債表'!G48</f>
        <v>1</v>
      </c>
      <c r="E49" s="14"/>
      <c r="F49" s="66">
        <f>'合併資產負債表'!I48</f>
        <v>6084232</v>
      </c>
      <c r="G49" s="15"/>
      <c r="H49" s="9">
        <f>'合併資產負債表'!K48</f>
        <v>1</v>
      </c>
      <c r="I49" s="15"/>
      <c r="J49" s="66">
        <f>'合併資產負債表'!Q48</f>
        <v>8737354</v>
      </c>
      <c r="K49" s="15"/>
      <c r="L49" s="9">
        <f>'合併資產負債表'!S48</f>
        <v>1</v>
      </c>
    </row>
    <row r="50" spans="1:12" ht="16.5">
      <c r="A50" s="91" t="s">
        <v>208</v>
      </c>
      <c r="B50" s="66">
        <f>'合併資產負債表'!E49</f>
        <v>700322</v>
      </c>
      <c r="C50" s="15"/>
      <c r="D50" s="9" t="str">
        <f>'合併資產負債表'!G49</f>
        <v>-</v>
      </c>
      <c r="E50" s="14"/>
      <c r="F50" s="66">
        <f>'合併資產負債表'!I49</f>
        <v>791616</v>
      </c>
      <c r="G50" s="15"/>
      <c r="H50" s="9" t="str">
        <f>'合併資產負債表'!K49</f>
        <v>-</v>
      </c>
      <c r="I50" s="15"/>
      <c r="J50" s="66">
        <f>'合併資產負債表'!Q49</f>
        <v>623905</v>
      </c>
      <c r="K50" s="15"/>
      <c r="L50" s="9" t="str">
        <f>'合併資產負債表'!S49</f>
        <v>-</v>
      </c>
    </row>
    <row r="51" spans="1:12" ht="16.5">
      <c r="A51" s="91" t="s">
        <v>209</v>
      </c>
      <c r="B51" s="66">
        <f>'合併資產負債表'!E51</f>
        <v>459532</v>
      </c>
      <c r="C51" s="15"/>
      <c r="D51" s="9" t="str">
        <f>'合併資產負債表'!G51</f>
        <v>-</v>
      </c>
      <c r="E51" s="14"/>
      <c r="F51" s="66">
        <f>'合併資產負債表'!I51</f>
        <v>459532</v>
      </c>
      <c r="G51" s="15"/>
      <c r="H51" s="9" t="str">
        <f>'合併資產負債表'!K51</f>
        <v>-</v>
      </c>
      <c r="I51" s="15"/>
      <c r="J51" s="66">
        <f>'合併資產負債表'!Q51</f>
        <v>459408</v>
      </c>
      <c r="K51" s="15"/>
      <c r="L51" s="9" t="str">
        <f>'合併資產負債表'!S51</f>
        <v>-</v>
      </c>
    </row>
    <row r="52" spans="1:12" ht="16.5">
      <c r="A52" s="91" t="s">
        <v>210</v>
      </c>
      <c r="B52" s="66">
        <f>'合併資產負債表'!E52</f>
        <v>1299897</v>
      </c>
      <c r="C52" s="15"/>
      <c r="D52" s="9" t="str">
        <f>'合併資產負債表'!G52</f>
        <v>-</v>
      </c>
      <c r="E52" s="14"/>
      <c r="F52" s="66">
        <f>'合併資產負債表'!I52</f>
        <v>1932888</v>
      </c>
      <c r="G52" s="15"/>
      <c r="H52" s="9" t="str">
        <f>'合併資產負債表'!K52</f>
        <v>-</v>
      </c>
      <c r="I52" s="15"/>
      <c r="J52" s="66">
        <f>'合併資產負債表'!Q52</f>
        <v>1911349</v>
      </c>
      <c r="K52" s="15"/>
      <c r="L52" s="9" t="str">
        <f>'合併資產負債表'!S52</f>
        <v>-</v>
      </c>
    </row>
    <row r="53" spans="1:12" ht="16.5">
      <c r="A53" s="75"/>
      <c r="B53" s="16"/>
      <c r="C53" s="15"/>
      <c r="D53" s="9"/>
      <c r="E53" s="14"/>
      <c r="F53" s="16"/>
      <c r="G53" s="15"/>
      <c r="H53" s="9"/>
      <c r="I53" s="15"/>
      <c r="J53" s="16"/>
      <c r="K53" s="15"/>
      <c r="L53" s="9"/>
    </row>
    <row r="54" spans="1:12" ht="16.5">
      <c r="A54" s="76" t="s">
        <v>61</v>
      </c>
      <c r="B54" s="25">
        <f>SUM(B42:B52)</f>
        <v>1012649775</v>
      </c>
      <c r="C54" s="15"/>
      <c r="D54" s="25">
        <f>SUM(D42:D52)</f>
        <v>94</v>
      </c>
      <c r="E54" s="14"/>
      <c r="F54" s="25">
        <f>SUM(F42:F52)</f>
        <v>966914466</v>
      </c>
      <c r="G54" s="15"/>
      <c r="H54" s="25">
        <f>SUM(H42:H52)</f>
        <v>93</v>
      </c>
      <c r="I54" s="15"/>
      <c r="J54" s="25">
        <f>SUM(J42:J52)</f>
        <v>870954162</v>
      </c>
      <c r="K54" s="15"/>
      <c r="L54" s="25">
        <f>SUM(L42:L52)</f>
        <v>92</v>
      </c>
    </row>
    <row r="55" spans="1:12" ht="16.5">
      <c r="A55" s="76"/>
      <c r="B55" s="77"/>
      <c r="C55" s="15"/>
      <c r="D55" s="77"/>
      <c r="E55" s="14"/>
      <c r="F55" s="77"/>
      <c r="G55" s="15"/>
      <c r="H55" s="77"/>
      <c r="I55" s="15"/>
      <c r="J55" s="77"/>
      <c r="K55" s="15"/>
      <c r="L55" s="60"/>
    </row>
    <row r="56" ht="15.75">
      <c r="A56" s="29" t="s">
        <v>56</v>
      </c>
    </row>
    <row r="57" spans="1:5" ht="16.5">
      <c r="A57" s="75" t="s">
        <v>57</v>
      </c>
      <c r="E57" s="14"/>
    </row>
    <row r="58" spans="1:12" ht="16.5">
      <c r="A58" s="76" t="s">
        <v>183</v>
      </c>
      <c r="B58" s="16">
        <f>'合併資產負債表'!E56</f>
        <v>46331158</v>
      </c>
      <c r="C58" s="15"/>
      <c r="D58" s="9">
        <f>'合併資產負債表'!G56</f>
        <v>4</v>
      </c>
      <c r="F58" s="16">
        <f>'合併資產負債表'!I56</f>
        <v>46331158</v>
      </c>
      <c r="G58" s="15"/>
      <c r="H58" s="9">
        <f>'合併資產負債表'!K56</f>
        <v>5</v>
      </c>
      <c r="I58" s="15"/>
      <c r="J58" s="16">
        <f>'合併資產負債表'!Q56</f>
        <v>44216869</v>
      </c>
      <c r="K58" s="15"/>
      <c r="L58" s="9">
        <f>'合併資產負債表'!S56</f>
        <v>5</v>
      </c>
    </row>
    <row r="59" spans="1:12" ht="16.5">
      <c r="A59" s="76" t="s">
        <v>184</v>
      </c>
      <c r="B59" s="21" t="e">
        <f>合併資產負債表!#REF!</f>
        <v>#REF!</v>
      </c>
      <c r="C59" s="15"/>
      <c r="D59" s="9" t="e">
        <f>合併資產負債表!#REF!</f>
        <v>#REF!</v>
      </c>
      <c r="F59" s="21" t="e">
        <f>合併資產負債表!#REF!</f>
        <v>#REF!</v>
      </c>
      <c r="G59" s="15"/>
      <c r="H59" s="9" t="e">
        <f>合併資產負債表!#REF!</f>
        <v>#REF!</v>
      </c>
      <c r="I59" s="15"/>
      <c r="J59" s="21" t="e">
        <f>合併資產負債表!#REF!</f>
        <v>#REF!</v>
      </c>
      <c r="K59" s="15"/>
      <c r="L59" s="9" t="e">
        <f>合併資產負債表!#REF!</f>
        <v>#REF!</v>
      </c>
    </row>
    <row r="60" spans="1:12" ht="18" customHeight="1">
      <c r="A60" s="75" t="s">
        <v>58</v>
      </c>
      <c r="B60" s="16"/>
      <c r="C60" s="15"/>
      <c r="D60" s="9"/>
      <c r="E60" s="14"/>
      <c r="F60" s="16"/>
      <c r="G60" s="15"/>
      <c r="H60" s="9"/>
      <c r="I60" s="15"/>
      <c r="J60" s="16"/>
      <c r="K60" s="15"/>
      <c r="L60" s="9"/>
    </row>
    <row r="61" spans="1:12" ht="16.5">
      <c r="A61" s="76" t="s">
        <v>142</v>
      </c>
      <c r="B61" s="16">
        <f>'合併資產負債表'!E58</f>
        <v>1697749</v>
      </c>
      <c r="C61" s="15"/>
      <c r="D61" s="9" t="str">
        <f>'合併資產負債表'!G58</f>
        <v>-</v>
      </c>
      <c r="E61" s="14"/>
      <c r="F61" s="16">
        <f>'合併資產負債表'!I58</f>
        <v>1697749</v>
      </c>
      <c r="G61" s="15"/>
      <c r="H61" s="9" t="str">
        <f>'合併資產負債表'!K58</f>
        <v>-</v>
      </c>
      <c r="I61" s="15"/>
      <c r="J61" s="16">
        <f>'合併資產負債表'!Q58</f>
        <v>1697749</v>
      </c>
      <c r="K61" s="15"/>
      <c r="L61" s="9" t="str">
        <f>'合併資產負債表'!S58</f>
        <v>-</v>
      </c>
    </row>
    <row r="62" spans="1:12" ht="16.5">
      <c r="A62" s="76" t="s">
        <v>143</v>
      </c>
      <c r="B62" s="16">
        <f>'合併資產負債表'!E59</f>
        <v>31343</v>
      </c>
      <c r="C62" s="15"/>
      <c r="D62" s="9" t="str">
        <f>'合併資產負債表'!G59</f>
        <v>-</v>
      </c>
      <c r="E62" s="14"/>
      <c r="F62" s="16">
        <f>'合併資產負債表'!I59</f>
        <v>31343</v>
      </c>
      <c r="G62" s="15"/>
      <c r="H62" s="9" t="str">
        <f>'合併資產負債表'!K59</f>
        <v>-</v>
      </c>
      <c r="I62" s="15"/>
      <c r="J62" s="16">
        <f>'合併資產負債表'!Q59</f>
        <v>14617</v>
      </c>
      <c r="K62" s="15"/>
      <c r="L62" s="9" t="str">
        <f>'合併資產負債表'!S59</f>
        <v>-</v>
      </c>
    </row>
    <row r="63" spans="1:12" ht="16.5">
      <c r="A63" s="75" t="s">
        <v>59</v>
      </c>
      <c r="B63" s="15"/>
      <c r="C63" s="15"/>
      <c r="D63" s="9"/>
      <c r="E63" s="14"/>
      <c r="F63" s="15"/>
      <c r="G63" s="15"/>
      <c r="H63" s="9"/>
      <c r="I63" s="15"/>
      <c r="J63" s="15"/>
      <c r="K63" s="15"/>
      <c r="L63" s="9"/>
    </row>
    <row r="64" spans="1:12" ht="16.5">
      <c r="A64" s="76" t="s">
        <v>139</v>
      </c>
      <c r="B64" s="16">
        <f>'合併資產負債表'!E61</f>
        <v>13589901</v>
      </c>
      <c r="C64" s="15"/>
      <c r="D64" s="9">
        <f>'合併資產負債表'!G61</f>
        <v>1</v>
      </c>
      <c r="E64" s="14"/>
      <c r="F64" s="16">
        <f>'合併資產負債表'!I61</f>
        <v>13589901</v>
      </c>
      <c r="G64" s="15"/>
      <c r="H64" s="9">
        <f>'合併資產負債表'!K61</f>
        <v>1</v>
      </c>
      <c r="I64" s="15"/>
      <c r="J64" s="16">
        <f>'合併資產負債表'!Q61</f>
        <v>11932871</v>
      </c>
      <c r="K64" s="15"/>
      <c r="L64" s="9">
        <f>'合併資產負債表'!S61</f>
        <v>1</v>
      </c>
    </row>
    <row r="65" spans="1:12" ht="16.5">
      <c r="A65" s="76" t="s">
        <v>140</v>
      </c>
      <c r="B65" s="16">
        <f>'合併資產負債表'!E62</f>
        <v>281329</v>
      </c>
      <c r="C65" s="15"/>
      <c r="D65" s="9" t="str">
        <f>'合併資產負債表'!G62</f>
        <v>-</v>
      </c>
      <c r="E65" s="14"/>
      <c r="F65" s="16">
        <f>'合併資產負債表'!I62</f>
        <v>126988</v>
      </c>
      <c r="G65" s="15"/>
      <c r="H65" s="9" t="str">
        <f>'合併資產負債表'!K62</f>
        <v>-</v>
      </c>
      <c r="I65" s="15"/>
      <c r="J65" s="16">
        <f>'合併資產負債表'!Q62</f>
        <v>130033</v>
      </c>
      <c r="K65" s="15"/>
      <c r="L65" s="9" t="str">
        <f>'合併資產負債表'!S62</f>
        <v>-</v>
      </c>
    </row>
    <row r="66" spans="1:12" ht="16.5">
      <c r="A66" s="76" t="s">
        <v>141</v>
      </c>
      <c r="B66" s="16">
        <f>'合併資產負債表'!E63</f>
        <v>6396509</v>
      </c>
      <c r="C66" s="15"/>
      <c r="D66" s="9">
        <f>'合併資產負債表'!G63</f>
        <v>1</v>
      </c>
      <c r="E66" s="14"/>
      <c r="F66" s="16">
        <f>'合併資產負債表'!I63</f>
        <v>5021506</v>
      </c>
      <c r="G66" s="15"/>
      <c r="H66" s="9">
        <f>'合併資產負債表'!K63</f>
        <v>1</v>
      </c>
      <c r="I66" s="15"/>
      <c r="J66" s="16">
        <f>'合併資產負債表'!Q63</f>
        <v>5967055</v>
      </c>
      <c r="K66" s="15"/>
      <c r="L66" s="9">
        <f>'合併資產負債表'!S63</f>
        <v>1</v>
      </c>
    </row>
    <row r="67" spans="1:12" ht="16.5">
      <c r="A67" s="75" t="s">
        <v>60</v>
      </c>
      <c r="B67" s="15"/>
      <c r="C67" s="15"/>
      <c r="D67" s="9"/>
      <c r="E67" s="14"/>
      <c r="F67" s="15"/>
      <c r="G67" s="15"/>
      <c r="H67" s="9"/>
      <c r="I67" s="15"/>
      <c r="J67" s="15"/>
      <c r="K67" s="15"/>
      <c r="L67" s="9"/>
    </row>
    <row r="68" spans="1:12" ht="16.5">
      <c r="A68" s="76" t="s">
        <v>144</v>
      </c>
      <c r="B68" s="26">
        <f>'合併資產負債表'!E65</f>
        <v>-19080</v>
      </c>
      <c r="C68" s="15"/>
      <c r="D68" s="9" t="str">
        <f>'合併資產負債表'!G65</f>
        <v>-</v>
      </c>
      <c r="E68" s="14"/>
      <c r="F68" s="26">
        <f>'合併資產負債表'!I65</f>
        <v>21360</v>
      </c>
      <c r="G68" s="15"/>
      <c r="H68" s="9" t="str">
        <f>'合併資產負債表'!K65</f>
        <v>-</v>
      </c>
      <c r="I68" s="15"/>
      <c r="J68" s="26">
        <f>'合併資產負債表'!Q65</f>
        <v>146499</v>
      </c>
      <c r="K68" s="15"/>
      <c r="L68" s="9" t="str">
        <f>'合併資產負債表'!S65</f>
        <v>-</v>
      </c>
    </row>
    <row r="69" spans="1:12" ht="16.5">
      <c r="A69" s="76" t="s">
        <v>145</v>
      </c>
      <c r="B69" s="65" t="e">
        <f>合併資產負債表!#REF!</f>
        <v>#REF!</v>
      </c>
      <c r="C69" s="15"/>
      <c r="D69" s="9" t="e">
        <f>合併資產負債表!#REF!</f>
        <v>#REF!</v>
      </c>
      <c r="E69" s="14"/>
      <c r="F69" s="16" t="e">
        <f>合併資產負債表!#REF!</f>
        <v>#REF!</v>
      </c>
      <c r="G69" s="15"/>
      <c r="H69" s="9" t="e">
        <f>合併資產負債表!#REF!</f>
        <v>#REF!</v>
      </c>
      <c r="I69" s="15"/>
      <c r="J69" s="16" t="e">
        <f>合併資產負債表!#REF!</f>
        <v>#REF!</v>
      </c>
      <c r="K69" s="15"/>
      <c r="L69" s="9" t="e">
        <f>合併資產負債表!#REF!</f>
        <v>#REF!</v>
      </c>
    </row>
    <row r="70" spans="1:12" ht="30">
      <c r="A70" s="76" t="s">
        <v>224</v>
      </c>
      <c r="B70" s="92">
        <f>'合併資產負債表'!E66</f>
        <v>310442</v>
      </c>
      <c r="C70" s="98"/>
      <c r="D70" s="94" t="str">
        <f>'合併資產負債表'!G66</f>
        <v>-</v>
      </c>
      <c r="E70" s="14"/>
      <c r="F70" s="95">
        <f>'合併資產負債表'!I66</f>
        <v>248147</v>
      </c>
      <c r="G70" s="98"/>
      <c r="H70" s="94" t="str">
        <f>'合併資產負債表'!K66</f>
        <v>-</v>
      </c>
      <c r="I70" s="98"/>
      <c r="J70" s="95">
        <f>'合併資產負債表'!Q66</f>
        <v>104201</v>
      </c>
      <c r="K70" s="98"/>
      <c r="L70" s="94" t="str">
        <f>'合併資產負債表'!S66</f>
        <v>-</v>
      </c>
    </row>
    <row r="71" spans="1:12" ht="30">
      <c r="A71" s="76" t="s">
        <v>225</v>
      </c>
      <c r="B71" s="92">
        <f>'合併資產負債表'!E67</f>
        <v>88183</v>
      </c>
      <c r="C71" s="98"/>
      <c r="D71" s="95" t="str">
        <f>'合併資產負債表'!G67</f>
        <v>-</v>
      </c>
      <c r="E71" s="14"/>
      <c r="F71" s="95">
        <f>'合併資產負債表'!I67</f>
        <v>2782048</v>
      </c>
      <c r="G71" s="98"/>
      <c r="H71" s="94" t="str">
        <f>'合併資產負債表'!K67</f>
        <v>-</v>
      </c>
      <c r="I71" s="98"/>
      <c r="J71" s="95">
        <f>'合併資產負債表'!Q67</f>
        <v>1064909</v>
      </c>
      <c r="K71" s="98"/>
      <c r="L71" s="94" t="str">
        <f>'合併資產負債表'!S67</f>
        <v>-</v>
      </c>
    </row>
    <row r="72" spans="1:12" ht="16.5">
      <c r="A72" s="76"/>
      <c r="B72" s="16"/>
      <c r="C72" s="15"/>
      <c r="D72" s="9"/>
      <c r="E72" s="14"/>
      <c r="F72" s="16"/>
      <c r="G72" s="15"/>
      <c r="H72" s="9"/>
      <c r="I72" s="15"/>
      <c r="J72" s="16"/>
      <c r="K72" s="15"/>
      <c r="L72" s="9"/>
    </row>
    <row r="73" spans="1:12" ht="16.5">
      <c r="A73" s="76" t="s">
        <v>62</v>
      </c>
      <c r="B73" s="25" t="e">
        <f>SUM(B58:B71)</f>
        <v>#REF!</v>
      </c>
      <c r="C73" s="15"/>
      <c r="D73" s="27" t="e">
        <f>SUM(D58:D71)</f>
        <v>#REF!</v>
      </c>
      <c r="E73" s="14"/>
      <c r="F73" s="25" t="e">
        <f>SUM(F58:F69)</f>
        <v>#REF!</v>
      </c>
      <c r="G73" s="15"/>
      <c r="H73" s="27" t="e">
        <f>SUM(H58:H69)</f>
        <v>#REF!</v>
      </c>
      <c r="I73" s="15"/>
      <c r="J73" s="25" t="e">
        <f>SUM(J58:J69)</f>
        <v>#REF!</v>
      </c>
      <c r="K73" s="15"/>
      <c r="L73" s="27" t="e">
        <f>SUM(L58:L69)</f>
        <v>#REF!</v>
      </c>
    </row>
    <row r="74" spans="1:12" ht="16.5">
      <c r="A74" s="76"/>
      <c r="B74" s="79"/>
      <c r="C74" s="60"/>
      <c r="D74" s="80"/>
      <c r="E74" s="83"/>
      <c r="F74" s="79"/>
      <c r="G74" s="60"/>
      <c r="H74" s="80"/>
      <c r="I74" s="60"/>
      <c r="J74" s="79"/>
      <c r="K74" s="60"/>
      <c r="L74" s="80"/>
    </row>
    <row r="75" spans="1:12" ht="17.25" thickBot="1">
      <c r="A75" s="29" t="s">
        <v>63</v>
      </c>
      <c r="B75" s="81" t="e">
        <f>B73+B54</f>
        <v>#REF!</v>
      </c>
      <c r="C75" s="15"/>
      <c r="D75" s="82">
        <v>100</v>
      </c>
      <c r="E75" s="14"/>
      <c r="F75" s="81" t="e">
        <f>F73+F54</f>
        <v>#REF!</v>
      </c>
      <c r="G75" s="15"/>
      <c r="H75" s="82">
        <v>100</v>
      </c>
      <c r="I75" s="15"/>
      <c r="J75" s="81" t="e">
        <f>J73+J54</f>
        <v>#REF!</v>
      </c>
      <c r="K75" s="15"/>
      <c r="L75" s="82">
        <v>100</v>
      </c>
    </row>
    <row r="76" ht="16.5" thickTop="1"/>
  </sheetData>
  <sheetProtection/>
  <mergeCells count="3">
    <mergeCell ref="F4:H4"/>
    <mergeCell ref="J4:L4"/>
    <mergeCell ref="B4:D4"/>
  </mergeCells>
  <printOptions horizontalCentered="1"/>
  <pageMargins left="0.5511811023622047" right="0.35433070866141736" top="0.984251968503937" bottom="0.984251968503937" header="0.5118110236220472" footer="0.5118110236220472"/>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61"/>
  <sheetViews>
    <sheetView zoomScalePageLayoutView="0" workbookViewId="0" topLeftCell="A37">
      <selection activeCell="L49" sqref="L49:S55"/>
    </sheetView>
  </sheetViews>
  <sheetFormatPr defaultColWidth="9.00390625" defaultRowHeight="16.5"/>
  <cols>
    <col min="1" max="1" width="9.75390625" style="8" customWidth="1"/>
    <col min="2" max="2" width="1.875" style="0" customWidth="1"/>
    <col min="3" max="3" width="57.625" style="0" customWidth="1"/>
    <col min="4" max="4" width="14.125" style="0" hidden="1" customWidth="1"/>
    <col min="5" max="5" width="1.4921875" style="0" hidden="1" customWidth="1"/>
    <col min="6" max="6" width="5.25390625" style="0" hidden="1" customWidth="1"/>
    <col min="7" max="7" width="1.4921875" style="0" hidden="1" customWidth="1"/>
    <col min="8" max="8" width="14.125" style="0" hidden="1" customWidth="1"/>
    <col min="9" max="9" width="1.4921875" style="0" hidden="1" customWidth="1"/>
    <col min="10" max="10" width="5.25390625" style="0" hidden="1" customWidth="1"/>
    <col min="11" max="11" width="1.4921875" style="0" hidden="1" customWidth="1"/>
    <col min="12" max="12" width="14.125" style="0" customWidth="1"/>
    <col min="13" max="13" width="1.4921875" style="0" customWidth="1"/>
    <col min="14" max="14" width="5.25390625" style="0" customWidth="1"/>
    <col min="15" max="15" width="1.4921875" style="0" customWidth="1"/>
    <col min="16" max="16" width="14.125" style="0" customWidth="1"/>
    <col min="17" max="17" width="1.4921875" style="0" customWidth="1"/>
    <col min="18" max="18" width="5.25390625" style="0" customWidth="1"/>
  </cols>
  <sheetData>
    <row r="1" spans="1:18" ht="16.5">
      <c r="A1" s="229" t="s">
        <v>17</v>
      </c>
      <c r="B1" s="229"/>
      <c r="C1" s="229"/>
      <c r="D1" s="229"/>
      <c r="E1" s="229"/>
      <c r="F1" s="229"/>
      <c r="G1" s="229"/>
      <c r="H1" s="229"/>
      <c r="I1" s="229"/>
      <c r="J1" s="229"/>
      <c r="K1" s="229"/>
      <c r="L1" s="229"/>
      <c r="M1" s="229"/>
      <c r="N1" s="229"/>
      <c r="O1" s="229"/>
      <c r="P1" s="229"/>
      <c r="Q1" s="229"/>
      <c r="R1" s="229"/>
    </row>
    <row r="2" spans="1:18" ht="16.5">
      <c r="A2" s="229" t="s">
        <v>148</v>
      </c>
      <c r="B2" s="229"/>
      <c r="C2" s="229"/>
      <c r="D2" s="229"/>
      <c r="E2" s="229"/>
      <c r="F2" s="229"/>
      <c r="G2" s="229"/>
      <c r="H2" s="229"/>
      <c r="I2" s="229"/>
      <c r="J2" s="229"/>
      <c r="K2" s="229"/>
      <c r="L2" s="229"/>
      <c r="M2" s="229"/>
      <c r="N2" s="229"/>
      <c r="O2" s="229"/>
      <c r="P2" s="229"/>
      <c r="Q2" s="229"/>
      <c r="R2" s="229"/>
    </row>
    <row r="3" spans="1:18" ht="16.5">
      <c r="A3" s="230" t="s">
        <v>447</v>
      </c>
      <c r="B3" s="230"/>
      <c r="C3" s="230"/>
      <c r="D3" s="230"/>
      <c r="E3" s="230"/>
      <c r="F3" s="230"/>
      <c r="G3" s="230"/>
      <c r="H3" s="230"/>
      <c r="I3" s="230"/>
      <c r="J3" s="230"/>
      <c r="K3" s="230"/>
      <c r="L3" s="230"/>
      <c r="M3" s="230"/>
      <c r="N3" s="230"/>
      <c r="O3" s="230"/>
      <c r="P3" s="230"/>
      <c r="Q3" s="230"/>
      <c r="R3" s="230"/>
    </row>
    <row r="4" spans="1:18" ht="16.5">
      <c r="A4" s="229"/>
      <c r="B4" s="229"/>
      <c r="C4" s="229"/>
      <c r="D4" s="229"/>
      <c r="E4" s="229"/>
      <c r="F4" s="229"/>
      <c r="G4" s="229"/>
      <c r="H4" s="229"/>
      <c r="I4" s="229"/>
      <c r="J4" s="229"/>
      <c r="K4" s="229"/>
      <c r="L4" s="229"/>
      <c r="M4" s="229"/>
      <c r="N4" s="229"/>
      <c r="O4" s="229"/>
      <c r="P4" s="229"/>
      <c r="Q4" s="229"/>
      <c r="R4" s="229"/>
    </row>
    <row r="5" spans="1:18" ht="16.5">
      <c r="A5" s="231" t="s">
        <v>10</v>
      </c>
      <c r="B5" s="231"/>
      <c r="C5" s="231"/>
      <c r="D5" s="231"/>
      <c r="E5" s="231"/>
      <c r="F5" s="231"/>
      <c r="G5" s="231"/>
      <c r="H5" s="231"/>
      <c r="I5" s="231"/>
      <c r="J5" s="231"/>
      <c r="K5" s="231"/>
      <c r="L5" s="231"/>
      <c r="M5" s="231"/>
      <c r="N5" s="231"/>
      <c r="O5" s="231"/>
      <c r="P5" s="231"/>
      <c r="Q5" s="231"/>
      <c r="R5" s="231"/>
    </row>
    <row r="6" spans="1:18" ht="16.5">
      <c r="A6" s="231" t="s">
        <v>11</v>
      </c>
      <c r="B6" s="231"/>
      <c r="C6" s="231"/>
      <c r="D6" s="231"/>
      <c r="E6" s="231"/>
      <c r="F6" s="231"/>
      <c r="G6" s="231"/>
      <c r="H6" s="231"/>
      <c r="I6" s="231"/>
      <c r="J6" s="231"/>
      <c r="K6" s="231"/>
      <c r="L6" s="231"/>
      <c r="M6" s="231"/>
      <c r="N6" s="231"/>
      <c r="O6" s="231"/>
      <c r="P6" s="231"/>
      <c r="Q6" s="231"/>
      <c r="R6" s="231"/>
    </row>
    <row r="7" spans="1:18" s="8" customFormat="1" ht="35.25" customHeight="1" thickBot="1">
      <c r="A7" s="32"/>
      <c r="B7" s="32"/>
      <c r="C7" s="32"/>
      <c r="D7" s="227" t="s">
        <v>356</v>
      </c>
      <c r="E7" s="228"/>
      <c r="F7" s="228"/>
      <c r="G7" s="7"/>
      <c r="H7" s="227" t="s">
        <v>357</v>
      </c>
      <c r="I7" s="228"/>
      <c r="J7" s="228"/>
      <c r="K7" s="32"/>
      <c r="L7" s="227" t="s">
        <v>448</v>
      </c>
      <c r="M7" s="228"/>
      <c r="N7" s="228"/>
      <c r="O7" s="7"/>
      <c r="P7" s="227" t="s">
        <v>487</v>
      </c>
      <c r="Q7" s="228"/>
      <c r="R7" s="228"/>
    </row>
    <row r="8" spans="1:18" s="8" customFormat="1" ht="18" thickBot="1">
      <c r="A8" s="34" t="s">
        <v>1</v>
      </c>
      <c r="B8" s="32"/>
      <c r="C8" s="90"/>
      <c r="D8" s="6" t="s">
        <v>2</v>
      </c>
      <c r="E8" s="35"/>
      <c r="F8" s="33" t="s">
        <v>19</v>
      </c>
      <c r="G8" s="7"/>
      <c r="H8" s="6" t="s">
        <v>2</v>
      </c>
      <c r="I8" s="35"/>
      <c r="J8" s="33" t="s">
        <v>19</v>
      </c>
      <c r="K8" s="90"/>
      <c r="L8" s="6" t="s">
        <v>2</v>
      </c>
      <c r="M8" s="35"/>
      <c r="N8" s="33" t="s">
        <v>19</v>
      </c>
      <c r="O8" s="7"/>
      <c r="P8" s="6" t="s">
        <v>2</v>
      </c>
      <c r="Q8" s="35"/>
      <c r="R8" s="33" t="s">
        <v>19</v>
      </c>
    </row>
    <row r="9" spans="1:18" ht="17.25">
      <c r="A9" s="32">
        <v>41000</v>
      </c>
      <c r="B9" s="1"/>
      <c r="C9" s="2" t="s">
        <v>80</v>
      </c>
      <c r="D9" s="20">
        <v>4329671</v>
      </c>
      <c r="E9" s="10"/>
      <c r="F9" s="15">
        <v>105</v>
      </c>
      <c r="G9" s="20"/>
      <c r="H9" s="20">
        <v>3905565</v>
      </c>
      <c r="I9" s="10"/>
      <c r="J9" s="15">
        <v>96</v>
      </c>
      <c r="K9" s="10"/>
      <c r="L9" s="28">
        <v>4005674</v>
      </c>
      <c r="M9" s="187"/>
      <c r="N9" s="26">
        <v>91</v>
      </c>
      <c r="O9" s="26"/>
      <c r="P9" s="28">
        <v>4435593</v>
      </c>
      <c r="Q9" s="187"/>
      <c r="R9" s="26">
        <v>107</v>
      </c>
    </row>
    <row r="10" spans="1:18" ht="17.25">
      <c r="A10" s="32"/>
      <c r="B10" s="1"/>
      <c r="C10" s="3"/>
      <c r="D10" s="15"/>
      <c r="E10" s="10"/>
      <c r="F10" s="15"/>
      <c r="G10" s="15"/>
      <c r="H10" s="15"/>
      <c r="I10" s="10"/>
      <c r="J10" s="15"/>
      <c r="K10" s="10"/>
      <c r="L10" s="26"/>
      <c r="M10" s="187"/>
      <c r="N10" s="26"/>
      <c r="O10" s="26"/>
      <c r="P10" s="26"/>
      <c r="Q10" s="187"/>
      <c r="R10" s="26"/>
    </row>
    <row r="11" spans="1:18" ht="17.25">
      <c r="A11" s="32">
        <v>51000</v>
      </c>
      <c r="B11" s="1"/>
      <c r="C11" s="2" t="s">
        <v>81</v>
      </c>
      <c r="D11" s="26">
        <v>-1343836</v>
      </c>
      <c r="E11" s="10"/>
      <c r="F11" s="26">
        <v>-32</v>
      </c>
      <c r="G11" s="26"/>
      <c r="H11" s="26">
        <v>-1093178</v>
      </c>
      <c r="I11" s="10"/>
      <c r="J11" s="26">
        <v>-27</v>
      </c>
      <c r="K11" s="10"/>
      <c r="L11" s="26">
        <v>-1011713</v>
      </c>
      <c r="M11" s="187"/>
      <c r="N11" s="26">
        <v>-23</v>
      </c>
      <c r="O11" s="26"/>
      <c r="P11" s="26">
        <v>-1527560</v>
      </c>
      <c r="Q11" s="187"/>
      <c r="R11" s="26">
        <v>-37</v>
      </c>
    </row>
    <row r="12" spans="1:18" ht="17.25">
      <c r="A12" s="32"/>
      <c r="B12" s="1"/>
      <c r="C12" s="3"/>
      <c r="D12" s="15"/>
      <c r="E12" s="10"/>
      <c r="F12" s="15"/>
      <c r="G12" s="10"/>
      <c r="H12" s="15"/>
      <c r="I12" s="10"/>
      <c r="J12" s="15"/>
      <c r="K12" s="3"/>
      <c r="L12" s="26"/>
      <c r="M12" s="187"/>
      <c r="N12" s="26"/>
      <c r="O12" s="187"/>
      <c r="P12" s="26"/>
      <c r="Q12" s="187"/>
      <c r="R12" s="26"/>
    </row>
    <row r="13" spans="1:18" ht="17.25">
      <c r="A13" s="32">
        <v>49010</v>
      </c>
      <c r="B13" s="1"/>
      <c r="C13" s="2" t="s">
        <v>12</v>
      </c>
      <c r="D13" s="25">
        <f>SUM(D9:D12)</f>
        <v>2985835</v>
      </c>
      <c r="E13" s="10"/>
      <c r="F13" s="25">
        <f>SUM(F9:F12)</f>
        <v>73</v>
      </c>
      <c r="G13" s="10"/>
      <c r="H13" s="25">
        <f>SUM(H9:H12)</f>
        <v>2812387</v>
      </c>
      <c r="I13" s="10"/>
      <c r="J13" s="25">
        <f>SUM(J9:J12)</f>
        <v>69</v>
      </c>
      <c r="K13" s="2"/>
      <c r="L13" s="39">
        <v>2993961</v>
      </c>
      <c r="M13" s="187"/>
      <c r="N13" s="39">
        <v>68</v>
      </c>
      <c r="O13" s="187"/>
      <c r="P13" s="39">
        <v>2908033</v>
      </c>
      <c r="Q13" s="187"/>
      <c r="R13" s="39">
        <v>70</v>
      </c>
    </row>
    <row r="14" spans="1:18" ht="17.25">
      <c r="A14" s="32"/>
      <c r="B14" s="1"/>
      <c r="C14" s="3"/>
      <c r="D14" s="15"/>
      <c r="E14" s="10"/>
      <c r="F14" s="15"/>
      <c r="G14" s="10"/>
      <c r="H14" s="15"/>
      <c r="I14" s="10"/>
      <c r="J14" s="15"/>
      <c r="K14" s="3"/>
      <c r="L14" s="26"/>
      <c r="M14" s="187"/>
      <c r="N14" s="26"/>
      <c r="O14" s="187"/>
      <c r="P14" s="26"/>
      <c r="Q14" s="187"/>
      <c r="R14" s="26"/>
    </row>
    <row r="15" spans="1:18" ht="17.25">
      <c r="A15" s="32"/>
      <c r="B15" s="1"/>
      <c r="C15" s="2" t="s">
        <v>65</v>
      </c>
      <c r="D15" s="15"/>
      <c r="E15" s="10"/>
      <c r="F15" s="15"/>
      <c r="G15" s="10"/>
      <c r="H15" s="15"/>
      <c r="I15" s="10"/>
      <c r="J15" s="15"/>
      <c r="K15" s="2"/>
      <c r="L15" s="26"/>
      <c r="M15" s="187"/>
      <c r="N15" s="26"/>
      <c r="O15" s="187"/>
      <c r="P15" s="26"/>
      <c r="Q15" s="187"/>
      <c r="R15" s="26"/>
    </row>
    <row r="16" spans="1:18" ht="17.25">
      <c r="A16" s="32">
        <v>49100</v>
      </c>
      <c r="B16" s="1"/>
      <c r="C16" s="4" t="s">
        <v>82</v>
      </c>
      <c r="D16" s="16">
        <v>786129</v>
      </c>
      <c r="E16" s="10"/>
      <c r="F16" s="21">
        <v>19</v>
      </c>
      <c r="G16" s="105"/>
      <c r="H16" s="16">
        <v>809455</v>
      </c>
      <c r="I16" s="10"/>
      <c r="J16" s="21">
        <v>20</v>
      </c>
      <c r="K16" s="105"/>
      <c r="L16" s="26">
        <v>895319</v>
      </c>
      <c r="M16" s="187"/>
      <c r="N16" s="28">
        <v>20</v>
      </c>
      <c r="O16" s="188"/>
      <c r="P16" s="26">
        <v>819655</v>
      </c>
      <c r="Q16" s="187"/>
      <c r="R16" s="28">
        <v>20</v>
      </c>
    </row>
    <row r="17" spans="1:18" ht="17.25">
      <c r="A17" s="32">
        <v>49200</v>
      </c>
      <c r="B17" s="1"/>
      <c r="C17" s="4" t="s">
        <v>83</v>
      </c>
      <c r="D17" s="26">
        <v>171202</v>
      </c>
      <c r="E17" s="10"/>
      <c r="F17" s="28">
        <v>4</v>
      </c>
      <c r="G17" s="105"/>
      <c r="H17" s="26">
        <v>134762</v>
      </c>
      <c r="I17" s="10"/>
      <c r="J17" s="28">
        <v>3</v>
      </c>
      <c r="K17" s="105"/>
      <c r="L17" s="26">
        <v>250616</v>
      </c>
      <c r="M17" s="187"/>
      <c r="N17" s="28">
        <v>6</v>
      </c>
      <c r="O17" s="188"/>
      <c r="P17" s="26">
        <v>-88879</v>
      </c>
      <c r="Q17" s="187"/>
      <c r="R17" s="28">
        <v>-2</v>
      </c>
    </row>
    <row r="18" spans="1:18" ht="16.5">
      <c r="A18" s="32">
        <v>49310</v>
      </c>
      <c r="B18" s="1"/>
      <c r="C18" s="4" t="s">
        <v>215</v>
      </c>
      <c r="D18" s="95">
        <v>164429</v>
      </c>
      <c r="E18" s="93"/>
      <c r="F18" s="94">
        <v>4</v>
      </c>
      <c r="G18" s="105"/>
      <c r="H18" s="94" t="s">
        <v>4</v>
      </c>
      <c r="I18" s="93"/>
      <c r="J18" s="94" t="s">
        <v>4</v>
      </c>
      <c r="K18" s="105"/>
      <c r="L18" s="189">
        <v>292215</v>
      </c>
      <c r="M18" s="190"/>
      <c r="N18" s="189">
        <v>7</v>
      </c>
      <c r="O18" s="188"/>
      <c r="P18" s="189">
        <v>188675</v>
      </c>
      <c r="Q18" s="190"/>
      <c r="R18" s="189">
        <v>5</v>
      </c>
    </row>
    <row r="19" spans="1:18" ht="17.25">
      <c r="A19" s="32">
        <v>49600</v>
      </c>
      <c r="B19" s="1"/>
      <c r="C19" s="4" t="s">
        <v>165</v>
      </c>
      <c r="D19" s="26">
        <v>-3250</v>
      </c>
      <c r="E19" s="10"/>
      <c r="F19" s="21" t="s">
        <v>4</v>
      </c>
      <c r="G19" s="105"/>
      <c r="H19" s="26">
        <v>16039</v>
      </c>
      <c r="I19" s="10"/>
      <c r="J19" s="28">
        <v>1</v>
      </c>
      <c r="K19" s="105"/>
      <c r="L19" s="26">
        <v>-52497</v>
      </c>
      <c r="M19" s="187"/>
      <c r="N19" s="28">
        <v>-1</v>
      </c>
      <c r="O19" s="188"/>
      <c r="P19" s="26">
        <v>312335</v>
      </c>
      <c r="Q19" s="187"/>
      <c r="R19" s="28">
        <v>7</v>
      </c>
    </row>
    <row r="20" spans="1:18" ht="17.25">
      <c r="A20" s="32">
        <v>49899</v>
      </c>
      <c r="B20" s="1"/>
      <c r="C20" s="4" t="s">
        <v>166</v>
      </c>
      <c r="D20" s="37">
        <v>8160</v>
      </c>
      <c r="E20" s="10"/>
      <c r="F20" s="38" t="s">
        <v>4</v>
      </c>
      <c r="G20" s="105"/>
      <c r="H20" s="37">
        <v>41158</v>
      </c>
      <c r="I20" s="10"/>
      <c r="J20" s="38">
        <v>1</v>
      </c>
      <c r="K20" s="105"/>
      <c r="L20" s="37">
        <v>14166</v>
      </c>
      <c r="M20" s="187"/>
      <c r="N20" s="38" t="s">
        <v>4</v>
      </c>
      <c r="O20" s="188"/>
      <c r="P20" s="37">
        <v>9942</v>
      </c>
      <c r="Q20" s="187"/>
      <c r="R20" s="38" t="s">
        <v>4</v>
      </c>
    </row>
    <row r="21" spans="1:18" ht="17.25">
      <c r="A21" s="32"/>
      <c r="B21" s="1"/>
      <c r="C21" s="3"/>
      <c r="D21" s="15"/>
      <c r="E21" s="10"/>
      <c r="F21" s="9"/>
      <c r="G21" s="10"/>
      <c r="H21" s="15"/>
      <c r="I21" s="10"/>
      <c r="J21" s="9"/>
      <c r="K21" s="3"/>
      <c r="L21" s="26"/>
      <c r="M21" s="187"/>
      <c r="N21" s="28"/>
      <c r="O21" s="187"/>
      <c r="P21" s="26"/>
      <c r="Q21" s="187"/>
      <c r="R21" s="28"/>
    </row>
    <row r="22" spans="1:18" ht="17.25">
      <c r="A22" s="32" t="s">
        <v>66</v>
      </c>
      <c r="B22" s="1"/>
      <c r="C22" s="2" t="s">
        <v>13</v>
      </c>
      <c r="D22" s="54">
        <f>SUM(D13:D20)</f>
        <v>4112505</v>
      </c>
      <c r="E22" s="10"/>
      <c r="F22" s="54">
        <f>SUM(F13:F20)</f>
        <v>100</v>
      </c>
      <c r="G22" s="10"/>
      <c r="H22" s="54">
        <f>SUM(H13:H20)</f>
        <v>3813801</v>
      </c>
      <c r="I22" s="10"/>
      <c r="J22" s="54">
        <f>SUM(J13:J20)</f>
        <v>94</v>
      </c>
      <c r="K22" s="2"/>
      <c r="L22" s="37">
        <f>SUM(L13:M21)</f>
        <v>4393780</v>
      </c>
      <c r="M22" s="187"/>
      <c r="N22" s="37">
        <f>SUM(N13:N20)</f>
        <v>100</v>
      </c>
      <c r="O22" s="187"/>
      <c r="P22" s="37">
        <f>SUM(P13:P20)</f>
        <v>4149761</v>
      </c>
      <c r="Q22" s="187"/>
      <c r="R22" s="37">
        <f>SUM(R13:R20)</f>
        <v>100</v>
      </c>
    </row>
    <row r="23" spans="1:18" ht="17.25">
      <c r="A23" s="32"/>
      <c r="B23" s="1"/>
      <c r="C23" s="3"/>
      <c r="D23" s="15"/>
      <c r="E23" s="10"/>
      <c r="F23" s="9"/>
      <c r="G23" s="10"/>
      <c r="H23" s="15"/>
      <c r="I23" s="10"/>
      <c r="J23" s="9"/>
      <c r="K23" s="3"/>
      <c r="L23" s="26"/>
      <c r="M23" s="187"/>
      <c r="N23" s="28"/>
      <c r="O23" s="187"/>
      <c r="P23" s="26"/>
      <c r="Q23" s="187"/>
      <c r="R23" s="28"/>
    </row>
    <row r="24" spans="1:18" ht="17.25">
      <c r="A24" s="32">
        <v>58200</v>
      </c>
      <c r="B24" s="1"/>
      <c r="C24" s="2" t="s">
        <v>264</v>
      </c>
      <c r="D24" s="26">
        <v>-355337</v>
      </c>
      <c r="E24" s="10"/>
      <c r="F24" s="28">
        <v>-8</v>
      </c>
      <c r="G24" s="105"/>
      <c r="H24" s="26">
        <v>-607369</v>
      </c>
      <c r="I24" s="10"/>
      <c r="J24" s="28">
        <v>-15</v>
      </c>
      <c r="K24" s="105"/>
      <c r="L24" s="26">
        <v>-350747</v>
      </c>
      <c r="M24" s="187"/>
      <c r="N24" s="28">
        <v>-8</v>
      </c>
      <c r="O24" s="188"/>
      <c r="P24" s="26">
        <v>-381126</v>
      </c>
      <c r="Q24" s="187"/>
      <c r="R24" s="28">
        <v>-9</v>
      </c>
    </row>
    <row r="25" spans="1:18" ht="17.25">
      <c r="A25" s="32"/>
      <c r="B25" s="1"/>
      <c r="C25" s="3"/>
      <c r="D25" s="15"/>
      <c r="E25" s="10"/>
      <c r="F25" s="15"/>
      <c r="G25" s="10"/>
      <c r="H25" s="15"/>
      <c r="I25" s="10"/>
      <c r="J25" s="15"/>
      <c r="K25" s="3"/>
      <c r="L25" s="26"/>
      <c r="M25" s="187"/>
      <c r="N25" s="26"/>
      <c r="O25" s="187"/>
      <c r="P25" s="26"/>
      <c r="Q25" s="187"/>
      <c r="R25" s="26"/>
    </row>
    <row r="26" spans="1:18" ht="17.25">
      <c r="A26" s="32"/>
      <c r="B26" s="1"/>
      <c r="C26" s="2" t="s">
        <v>67</v>
      </c>
      <c r="D26" s="15"/>
      <c r="E26" s="10"/>
      <c r="F26" s="15"/>
      <c r="G26" s="10"/>
      <c r="H26" s="15"/>
      <c r="I26" s="10"/>
      <c r="J26" s="15"/>
      <c r="K26" s="2"/>
      <c r="L26" s="26"/>
      <c r="M26" s="187"/>
      <c r="N26" s="26"/>
      <c r="O26" s="187"/>
      <c r="P26" s="26"/>
      <c r="Q26" s="187"/>
      <c r="R26" s="26"/>
    </row>
    <row r="27" spans="1:18" ht="17.25">
      <c r="A27" s="32">
        <v>58500</v>
      </c>
      <c r="B27" s="1"/>
      <c r="C27" s="4" t="s">
        <v>149</v>
      </c>
      <c r="D27" s="26">
        <v>-1134122</v>
      </c>
      <c r="E27" s="10"/>
      <c r="F27" s="26">
        <v>-28</v>
      </c>
      <c r="G27" s="105"/>
      <c r="H27" s="26">
        <v>-1147689</v>
      </c>
      <c r="I27" s="10"/>
      <c r="J27" s="26">
        <v>-28</v>
      </c>
      <c r="K27" s="105"/>
      <c r="L27" s="26">
        <v>-1281771</v>
      </c>
      <c r="M27" s="187"/>
      <c r="N27" s="26">
        <v>-29</v>
      </c>
      <c r="O27" s="188"/>
      <c r="P27" s="26">
        <v>-1205280</v>
      </c>
      <c r="Q27" s="187"/>
      <c r="R27" s="26">
        <v>-29</v>
      </c>
    </row>
    <row r="28" spans="1:18" ht="17.25">
      <c r="A28" s="32">
        <v>59000</v>
      </c>
      <c r="B28" s="1"/>
      <c r="C28" s="4" t="s">
        <v>150</v>
      </c>
      <c r="D28" s="26">
        <v>-120892</v>
      </c>
      <c r="E28" s="10"/>
      <c r="F28" s="26">
        <v>-3</v>
      </c>
      <c r="G28" s="105"/>
      <c r="H28" s="26">
        <v>-114795</v>
      </c>
      <c r="I28" s="10"/>
      <c r="J28" s="26">
        <v>-3</v>
      </c>
      <c r="K28" s="105"/>
      <c r="L28" s="26">
        <v>-261741</v>
      </c>
      <c r="M28" s="187"/>
      <c r="N28" s="26">
        <v>-6</v>
      </c>
      <c r="O28" s="188"/>
      <c r="P28" s="26">
        <v>-256276</v>
      </c>
      <c r="Q28" s="187"/>
      <c r="R28" s="26">
        <v>-6</v>
      </c>
    </row>
    <row r="29" spans="1:18" ht="17.25">
      <c r="A29" s="32">
        <v>59500</v>
      </c>
      <c r="B29" s="1"/>
      <c r="C29" s="4" t="s">
        <v>84</v>
      </c>
      <c r="D29" s="26">
        <v>-875567</v>
      </c>
      <c r="E29" s="10"/>
      <c r="F29" s="26">
        <v>-21</v>
      </c>
      <c r="G29" s="105"/>
      <c r="H29" s="26">
        <v>-842743</v>
      </c>
      <c r="I29" s="10"/>
      <c r="J29" s="26">
        <v>-21</v>
      </c>
      <c r="K29" s="105"/>
      <c r="L29" s="26">
        <v>-782399</v>
      </c>
      <c r="M29" s="187"/>
      <c r="N29" s="26">
        <v>-18</v>
      </c>
      <c r="O29" s="188"/>
      <c r="P29" s="26">
        <v>-778727</v>
      </c>
      <c r="Q29" s="187"/>
      <c r="R29" s="26">
        <v>-19</v>
      </c>
    </row>
    <row r="30" spans="1:18" ht="17.25">
      <c r="A30" s="32">
        <v>58400</v>
      </c>
      <c r="B30" s="1"/>
      <c r="C30" s="5" t="s">
        <v>14</v>
      </c>
      <c r="D30" s="39">
        <f>SUM(D27:D29)</f>
        <v>-2130581</v>
      </c>
      <c r="E30" s="10"/>
      <c r="F30" s="39">
        <f>SUM(F27:F29)</f>
        <v>-52</v>
      </c>
      <c r="G30" s="10"/>
      <c r="H30" s="39">
        <f>SUM(H27:H29)</f>
        <v>-2105227</v>
      </c>
      <c r="I30" s="10"/>
      <c r="J30" s="39">
        <f>SUM(J27:J29)</f>
        <v>-52</v>
      </c>
      <c r="K30" s="5"/>
      <c r="L30" s="197">
        <v>-2325911</v>
      </c>
      <c r="M30" s="190"/>
      <c r="N30" s="197">
        <v>-53</v>
      </c>
      <c r="O30" s="190"/>
      <c r="P30" s="197">
        <v>-2240283</v>
      </c>
      <c r="Q30" s="190"/>
      <c r="R30" s="197">
        <v>-54</v>
      </c>
    </row>
    <row r="31" spans="4:18" ht="16.5">
      <c r="D31" s="11"/>
      <c r="E31" s="11"/>
      <c r="F31" s="11"/>
      <c r="G31" s="11"/>
      <c r="H31" s="11"/>
      <c r="I31" s="11"/>
      <c r="J31" s="11"/>
      <c r="L31" s="191"/>
      <c r="M31" s="191"/>
      <c r="N31" s="191"/>
      <c r="O31" s="191"/>
      <c r="P31" s="191"/>
      <c r="Q31" s="191"/>
      <c r="R31" s="191"/>
    </row>
    <row r="32" spans="1:18" ht="17.25">
      <c r="A32" s="32">
        <v>61001</v>
      </c>
      <c r="B32" s="1"/>
      <c r="C32" s="2" t="s">
        <v>68</v>
      </c>
      <c r="D32" s="20">
        <f>D22+D24+D30</f>
        <v>1626587</v>
      </c>
      <c r="E32" s="10"/>
      <c r="F32" s="16">
        <f>F22+F24+F30</f>
        <v>40</v>
      </c>
      <c r="G32" s="10"/>
      <c r="H32" s="20">
        <f>H22+H24+H30</f>
        <v>1101205</v>
      </c>
      <c r="I32" s="10"/>
      <c r="J32" s="16">
        <f>J22+J24+J30</f>
        <v>27</v>
      </c>
      <c r="K32" s="2"/>
      <c r="L32" s="28">
        <v>1717122</v>
      </c>
      <c r="M32" s="187"/>
      <c r="N32" s="26">
        <v>39</v>
      </c>
      <c r="O32" s="187"/>
      <c r="P32" s="28">
        <v>1528352</v>
      </c>
      <c r="Q32" s="187"/>
      <c r="R32" s="26">
        <v>37</v>
      </c>
    </row>
    <row r="33" spans="1:18" ht="17.25">
      <c r="A33" s="32"/>
      <c r="B33" s="1"/>
      <c r="C33" s="3"/>
      <c r="D33" s="15"/>
      <c r="E33" s="10"/>
      <c r="F33" s="15"/>
      <c r="G33" s="10"/>
      <c r="H33" s="15"/>
      <c r="I33" s="10"/>
      <c r="J33" s="15"/>
      <c r="K33" s="3"/>
      <c r="L33" s="26"/>
      <c r="M33" s="187"/>
      <c r="N33" s="26"/>
      <c r="O33" s="187"/>
      <c r="P33" s="26"/>
      <c r="Q33" s="187"/>
      <c r="R33" s="26"/>
    </row>
    <row r="34" spans="1:18" ht="17.25">
      <c r="A34" s="32">
        <v>61003</v>
      </c>
      <c r="B34" s="1"/>
      <c r="C34" s="2" t="s">
        <v>151</v>
      </c>
      <c r="D34" s="26">
        <v>-271226</v>
      </c>
      <c r="E34" s="10"/>
      <c r="F34" s="26">
        <v>-7</v>
      </c>
      <c r="G34" s="105"/>
      <c r="H34" s="26">
        <v>-208115</v>
      </c>
      <c r="I34" s="10"/>
      <c r="J34" s="26">
        <v>-5</v>
      </c>
      <c r="K34" s="105"/>
      <c r="L34" s="26">
        <v>-198171</v>
      </c>
      <c r="M34" s="187"/>
      <c r="N34" s="26">
        <v>-4</v>
      </c>
      <c r="O34" s="188"/>
      <c r="P34" s="26">
        <v>-192814</v>
      </c>
      <c r="Q34" s="187"/>
      <c r="R34" s="26">
        <v>-5</v>
      </c>
    </row>
    <row r="35" spans="1:18" ht="17.25">
      <c r="A35" s="32"/>
      <c r="B35" s="1"/>
      <c r="C35" s="3"/>
      <c r="D35" s="15"/>
      <c r="E35" s="10"/>
      <c r="F35" s="15"/>
      <c r="G35" s="10"/>
      <c r="H35" s="15"/>
      <c r="I35" s="10"/>
      <c r="J35" s="15"/>
      <c r="K35" s="3"/>
      <c r="L35" s="26"/>
      <c r="M35" s="187"/>
      <c r="N35" s="26"/>
      <c r="O35" s="187"/>
      <c r="P35" s="26"/>
      <c r="Q35" s="187"/>
      <c r="R35" s="26"/>
    </row>
    <row r="36" spans="1:18" ht="17.25">
      <c r="A36" s="32">
        <v>64000</v>
      </c>
      <c r="B36" s="1"/>
      <c r="C36" s="2" t="s">
        <v>69</v>
      </c>
      <c r="D36" s="25">
        <f>SUM(D32:D35)</f>
        <v>1355361</v>
      </c>
      <c r="E36" s="10"/>
      <c r="F36" s="25">
        <f>SUM(F32:F35)</f>
        <v>33</v>
      </c>
      <c r="G36" s="10"/>
      <c r="H36" s="25">
        <f>SUM(H32:H35)</f>
        <v>893090</v>
      </c>
      <c r="I36" s="10"/>
      <c r="J36" s="25">
        <f>SUM(J32:J35)</f>
        <v>22</v>
      </c>
      <c r="K36" s="2"/>
      <c r="L36" s="39">
        <v>1518951</v>
      </c>
      <c r="M36" s="187"/>
      <c r="N36" s="39">
        <v>35</v>
      </c>
      <c r="O36" s="187"/>
      <c r="P36" s="39">
        <v>1335538</v>
      </c>
      <c r="Q36" s="187"/>
      <c r="R36" s="39">
        <v>32</v>
      </c>
    </row>
    <row r="37" spans="1:18" ht="17.25">
      <c r="A37" s="32"/>
      <c r="B37" s="1"/>
      <c r="C37" s="3"/>
      <c r="D37" s="15"/>
      <c r="E37" s="10"/>
      <c r="F37" s="15"/>
      <c r="G37" s="10"/>
      <c r="H37" s="15"/>
      <c r="I37" s="10"/>
      <c r="J37" s="15"/>
      <c r="K37" s="3"/>
      <c r="L37" s="26"/>
      <c r="M37" s="187"/>
      <c r="N37" s="26"/>
      <c r="O37" s="187"/>
      <c r="P37" s="26"/>
      <c r="Q37" s="187"/>
      <c r="R37" s="26"/>
    </row>
    <row r="38" spans="1:18" ht="17.25">
      <c r="A38" s="32"/>
      <c r="B38" s="1"/>
      <c r="C38" s="2" t="s">
        <v>70</v>
      </c>
      <c r="D38" s="15"/>
      <c r="E38" s="10"/>
      <c r="F38" s="15"/>
      <c r="G38" s="10"/>
      <c r="H38" s="15"/>
      <c r="I38" s="10"/>
      <c r="J38" s="15"/>
      <c r="K38" s="2"/>
      <c r="L38" s="26"/>
      <c r="M38" s="187"/>
      <c r="N38" s="26"/>
      <c r="O38" s="187"/>
      <c r="P38" s="26"/>
      <c r="Q38" s="187"/>
      <c r="R38" s="26"/>
    </row>
    <row r="39" spans="1:18" ht="17.25">
      <c r="A39" s="32">
        <v>65200</v>
      </c>
      <c r="B39" s="1"/>
      <c r="C39" s="2" t="s">
        <v>216</v>
      </c>
      <c r="D39" s="15"/>
      <c r="E39" s="10"/>
      <c r="F39" s="15"/>
      <c r="G39" s="10"/>
      <c r="H39" s="15"/>
      <c r="I39" s="10"/>
      <c r="J39" s="15"/>
      <c r="K39" s="2"/>
      <c r="L39" s="26"/>
      <c r="M39" s="187"/>
      <c r="N39" s="26"/>
      <c r="O39" s="187"/>
      <c r="P39" s="26"/>
      <c r="Q39" s="187"/>
      <c r="R39" s="26"/>
    </row>
    <row r="40" spans="1:18" ht="17.25">
      <c r="A40" s="32">
        <v>65204</v>
      </c>
      <c r="B40" s="1"/>
      <c r="C40" s="4" t="s">
        <v>217</v>
      </c>
      <c r="D40" s="26">
        <v>96277</v>
      </c>
      <c r="E40" s="26"/>
      <c r="F40" s="28">
        <v>2</v>
      </c>
      <c r="G40" s="10"/>
      <c r="H40" s="9" t="s">
        <v>4</v>
      </c>
      <c r="I40" s="10"/>
      <c r="J40" s="9" t="s">
        <v>4</v>
      </c>
      <c r="K40" s="4"/>
      <c r="L40" s="26">
        <v>72688</v>
      </c>
      <c r="M40" s="26"/>
      <c r="N40" s="28">
        <v>1</v>
      </c>
      <c r="O40" s="187"/>
      <c r="P40" s="28">
        <v>-429202</v>
      </c>
      <c r="Q40" s="187"/>
      <c r="R40" s="28">
        <v>-10</v>
      </c>
    </row>
    <row r="41" spans="1:18" ht="17.25">
      <c r="A41" s="32">
        <v>65300</v>
      </c>
      <c r="B41" s="1"/>
      <c r="C41" s="2" t="s">
        <v>179</v>
      </c>
      <c r="D41" s="15"/>
      <c r="E41" s="10"/>
      <c r="F41" s="15"/>
      <c r="G41" s="10"/>
      <c r="H41" s="15"/>
      <c r="I41" s="10"/>
      <c r="J41" s="15"/>
      <c r="K41" s="2"/>
      <c r="L41" s="26"/>
      <c r="M41" s="187"/>
      <c r="N41" s="26"/>
      <c r="O41" s="187"/>
      <c r="P41" s="26"/>
      <c r="Q41" s="187"/>
      <c r="R41" s="26"/>
    </row>
    <row r="42" spans="1:18" ht="17.25">
      <c r="A42" s="32">
        <v>65301</v>
      </c>
      <c r="B42" s="1"/>
      <c r="C42" s="4" t="s">
        <v>42</v>
      </c>
      <c r="D42" s="26">
        <v>1310</v>
      </c>
      <c r="E42" s="26"/>
      <c r="F42" s="99" t="s">
        <v>4</v>
      </c>
      <c r="G42" s="105"/>
      <c r="H42" s="26">
        <v>-372</v>
      </c>
      <c r="I42" s="26"/>
      <c r="J42" s="28" t="s">
        <v>4</v>
      </c>
      <c r="K42" s="105"/>
      <c r="L42" s="26">
        <v>-40440</v>
      </c>
      <c r="M42" s="26"/>
      <c r="N42" s="28">
        <v>-1</v>
      </c>
      <c r="O42" s="188"/>
      <c r="P42" s="69">
        <v>4309</v>
      </c>
      <c r="Q42" s="26"/>
      <c r="R42" s="28" t="s">
        <v>4</v>
      </c>
    </row>
    <row r="43" spans="1:18" ht="17.25">
      <c r="A43" s="32">
        <v>65308</v>
      </c>
      <c r="B43" s="1"/>
      <c r="C43" s="4" t="s">
        <v>218</v>
      </c>
      <c r="D43" s="26">
        <v>-54797</v>
      </c>
      <c r="E43" s="10"/>
      <c r="F43" s="37">
        <v>-1</v>
      </c>
      <c r="G43" s="105"/>
      <c r="H43" s="9" t="s">
        <v>4</v>
      </c>
      <c r="I43" s="10"/>
      <c r="J43" s="9" t="s">
        <v>4</v>
      </c>
      <c r="K43" s="105"/>
      <c r="L43" s="26">
        <v>-2693865</v>
      </c>
      <c r="M43" s="187"/>
      <c r="N43" s="37">
        <v>-61</v>
      </c>
      <c r="O43" s="188"/>
      <c r="P43" s="37">
        <v>704992</v>
      </c>
      <c r="Q43" s="187"/>
      <c r="R43" s="26">
        <v>17</v>
      </c>
    </row>
    <row r="44" spans="1:18" ht="17.25">
      <c r="A44" s="32">
        <v>65000</v>
      </c>
      <c r="B44" s="1"/>
      <c r="C44" s="5" t="s">
        <v>71</v>
      </c>
      <c r="D44" s="39">
        <f>SUM(D41:D43)</f>
        <v>-53487</v>
      </c>
      <c r="E44" s="56"/>
      <c r="F44" s="39">
        <f>SUM(F41:F43)</f>
        <v>-1</v>
      </c>
      <c r="G44" s="56"/>
      <c r="H44" s="39">
        <f>SUM(H41:H43)</f>
        <v>-372</v>
      </c>
      <c r="I44" s="56"/>
      <c r="J44" s="39">
        <f>SUM(J41:J43)</f>
        <v>0</v>
      </c>
      <c r="K44" s="5"/>
      <c r="L44" s="39">
        <v>-2661617</v>
      </c>
      <c r="M44" s="192"/>
      <c r="N44" s="39">
        <v>-61</v>
      </c>
      <c r="O44" s="192"/>
      <c r="P44" s="39">
        <v>280099</v>
      </c>
      <c r="Q44" s="192"/>
      <c r="R44" s="71">
        <v>7</v>
      </c>
    </row>
    <row r="45" spans="1:18" ht="17.25">
      <c r="A45" s="32"/>
      <c r="B45" s="1"/>
      <c r="C45" s="5"/>
      <c r="D45" s="85"/>
      <c r="E45" s="56"/>
      <c r="F45" s="85"/>
      <c r="G45" s="56"/>
      <c r="H45" s="84"/>
      <c r="I45" s="56"/>
      <c r="J45" s="85"/>
      <c r="K45" s="5"/>
      <c r="L45" s="85"/>
      <c r="M45" s="192"/>
      <c r="N45" s="85"/>
      <c r="O45" s="192"/>
      <c r="P45" s="84"/>
      <c r="Q45" s="192"/>
      <c r="R45" s="85"/>
    </row>
    <row r="46" spans="1:18" ht="18" thickBot="1">
      <c r="A46" s="32">
        <v>66000</v>
      </c>
      <c r="B46" s="1"/>
      <c r="C46" s="2" t="s">
        <v>72</v>
      </c>
      <c r="D46" s="81">
        <f>D36+D44</f>
        <v>1301874</v>
      </c>
      <c r="E46" s="56"/>
      <c r="F46" s="86">
        <f>F36+F44</f>
        <v>32</v>
      </c>
      <c r="G46" s="56"/>
      <c r="H46" s="81">
        <f>H36+H44</f>
        <v>892718</v>
      </c>
      <c r="I46" s="56"/>
      <c r="J46" s="86">
        <f>J36+J44</f>
        <v>22</v>
      </c>
      <c r="K46" s="2"/>
      <c r="L46" s="193">
        <v>-1142666</v>
      </c>
      <c r="M46" s="192"/>
      <c r="N46" s="194">
        <v>-26</v>
      </c>
      <c r="O46" s="192"/>
      <c r="P46" s="193">
        <v>1615637</v>
      </c>
      <c r="Q46" s="192"/>
      <c r="R46" s="194">
        <v>39</v>
      </c>
    </row>
    <row r="47" spans="1:18" ht="18" thickTop="1">
      <c r="A47" s="32"/>
      <c r="B47" s="1"/>
      <c r="C47" s="3"/>
      <c r="D47" s="15"/>
      <c r="E47" s="10"/>
      <c r="F47" s="15"/>
      <c r="G47" s="10"/>
      <c r="H47" s="15"/>
      <c r="I47" s="10"/>
      <c r="J47" s="15"/>
      <c r="K47" s="3"/>
      <c r="L47" s="26"/>
      <c r="M47" s="187"/>
      <c r="N47" s="26"/>
      <c r="O47" s="187"/>
      <c r="P47" s="26"/>
      <c r="Q47" s="187"/>
      <c r="R47" s="26"/>
    </row>
    <row r="48" spans="1:18" ht="17.25">
      <c r="A48" s="32"/>
      <c r="B48" s="1"/>
      <c r="C48" s="2" t="s">
        <v>73</v>
      </c>
      <c r="D48" s="15"/>
      <c r="E48" s="10"/>
      <c r="F48" s="15"/>
      <c r="G48" s="10"/>
      <c r="H48" s="15"/>
      <c r="I48" s="10"/>
      <c r="J48" s="15"/>
      <c r="K48" s="2"/>
      <c r="L48" s="26"/>
      <c r="M48" s="187"/>
      <c r="N48" s="26"/>
      <c r="O48" s="187"/>
      <c r="P48" s="26"/>
      <c r="Q48" s="187"/>
      <c r="R48" s="26"/>
    </row>
    <row r="49" spans="1:18" ht="17.25">
      <c r="A49" s="32">
        <v>67101</v>
      </c>
      <c r="B49" s="1"/>
      <c r="C49" s="4" t="s">
        <v>74</v>
      </c>
      <c r="D49" s="20">
        <f>D36</f>
        <v>1355361</v>
      </c>
      <c r="E49" s="10"/>
      <c r="F49" s="16">
        <f>F36</f>
        <v>33</v>
      </c>
      <c r="G49" s="10"/>
      <c r="H49" s="20">
        <f>H36</f>
        <v>893090</v>
      </c>
      <c r="I49" s="10"/>
      <c r="J49" s="16">
        <f>J36</f>
        <v>22</v>
      </c>
      <c r="K49" s="4"/>
      <c r="L49" s="28">
        <f>L36</f>
        <v>1518951</v>
      </c>
      <c r="M49" s="187"/>
      <c r="N49" s="26">
        <f>N36</f>
        <v>35</v>
      </c>
      <c r="O49" s="187"/>
      <c r="P49" s="28">
        <f>P36</f>
        <v>1335538</v>
      </c>
      <c r="Q49" s="187"/>
      <c r="R49" s="26">
        <f>R36</f>
        <v>32</v>
      </c>
    </row>
    <row r="50" spans="1:18" ht="17.25">
      <c r="A50" s="32">
        <v>67111</v>
      </c>
      <c r="B50" s="1"/>
      <c r="C50" s="4" t="s">
        <v>75</v>
      </c>
      <c r="D50" s="9" t="s">
        <v>4</v>
      </c>
      <c r="E50" s="10"/>
      <c r="F50" s="9" t="s">
        <v>4</v>
      </c>
      <c r="G50" s="10"/>
      <c r="H50" s="9" t="s">
        <v>4</v>
      </c>
      <c r="I50" s="10"/>
      <c r="J50" s="9" t="s">
        <v>4</v>
      </c>
      <c r="K50" s="4"/>
      <c r="L50" s="28" t="s">
        <v>4</v>
      </c>
      <c r="M50" s="187"/>
      <c r="N50" s="28" t="s">
        <v>4</v>
      </c>
      <c r="O50" s="187"/>
      <c r="P50" s="28" t="s">
        <v>4</v>
      </c>
      <c r="Q50" s="187"/>
      <c r="R50" s="28" t="s">
        <v>4</v>
      </c>
    </row>
    <row r="51" spans="1:18" ht="18" thickBot="1">
      <c r="A51" s="32">
        <v>67100</v>
      </c>
      <c r="B51" s="1"/>
      <c r="C51" s="3"/>
      <c r="D51" s="22">
        <f>SUM(D49:D50)</f>
        <v>1355361</v>
      </c>
      <c r="E51" s="10"/>
      <c r="F51" s="57">
        <f>SUM(F49:F50)</f>
        <v>33</v>
      </c>
      <c r="G51" s="10"/>
      <c r="H51" s="22">
        <f>SUM(H49:H50)</f>
        <v>893090</v>
      </c>
      <c r="I51" s="10"/>
      <c r="J51" s="57">
        <f>SUM(J49:J50)</f>
        <v>22</v>
      </c>
      <c r="K51" s="3"/>
      <c r="L51" s="195">
        <f>SUM(L49:L50)</f>
        <v>1518951</v>
      </c>
      <c r="M51" s="187"/>
      <c r="N51" s="196">
        <f>SUM(N49:N50)</f>
        <v>35</v>
      </c>
      <c r="O51" s="187"/>
      <c r="P51" s="195">
        <f>SUM(P49:P50)</f>
        <v>1335538</v>
      </c>
      <c r="Q51" s="187"/>
      <c r="R51" s="196">
        <f>SUM(R49:R50)</f>
        <v>32</v>
      </c>
    </row>
    <row r="52" spans="1:18" ht="18" thickTop="1">
      <c r="A52" s="32"/>
      <c r="B52" s="1"/>
      <c r="C52" s="3"/>
      <c r="D52" s="15"/>
      <c r="E52" s="10"/>
      <c r="F52" s="15"/>
      <c r="G52" s="10"/>
      <c r="H52" s="15"/>
      <c r="I52" s="10"/>
      <c r="J52" s="15"/>
      <c r="K52" s="3"/>
      <c r="L52" s="26"/>
      <c r="M52" s="187"/>
      <c r="N52" s="26"/>
      <c r="O52" s="187"/>
      <c r="P52" s="26"/>
      <c r="Q52" s="187"/>
      <c r="R52" s="26"/>
    </row>
    <row r="53" spans="1:18" ht="17.25">
      <c r="A53" s="32"/>
      <c r="B53" s="1"/>
      <c r="C53" s="2" t="s">
        <v>76</v>
      </c>
      <c r="D53" s="15"/>
      <c r="E53" s="10"/>
      <c r="F53" s="15"/>
      <c r="G53" s="10"/>
      <c r="H53" s="15"/>
      <c r="I53" s="10"/>
      <c r="J53" s="15"/>
      <c r="K53" s="2"/>
      <c r="L53" s="26"/>
      <c r="M53" s="187"/>
      <c r="N53" s="26"/>
      <c r="O53" s="187"/>
      <c r="P53" s="26"/>
      <c r="Q53" s="187"/>
      <c r="R53" s="26"/>
    </row>
    <row r="54" spans="1:18" ht="17.25">
      <c r="A54" s="32">
        <v>67301</v>
      </c>
      <c r="B54" s="1"/>
      <c r="C54" s="4" t="s">
        <v>74</v>
      </c>
      <c r="D54" s="20">
        <v>1398151</v>
      </c>
      <c r="E54" s="10"/>
      <c r="F54" s="16">
        <v>34</v>
      </c>
      <c r="G54" s="10"/>
      <c r="H54" s="20">
        <v>924153</v>
      </c>
      <c r="I54" s="10"/>
      <c r="J54" s="16">
        <v>23</v>
      </c>
      <c r="K54" s="4"/>
      <c r="L54" s="28">
        <f>L46</f>
        <v>-1142666</v>
      </c>
      <c r="M54" s="187"/>
      <c r="N54" s="26">
        <f>N46</f>
        <v>-26</v>
      </c>
      <c r="O54" s="187"/>
      <c r="P54" s="28">
        <f>P46</f>
        <v>1615637</v>
      </c>
      <c r="Q54" s="187"/>
      <c r="R54" s="26">
        <f>R46</f>
        <v>39</v>
      </c>
    </row>
    <row r="55" spans="1:18" ht="17.25">
      <c r="A55" s="32">
        <v>67311</v>
      </c>
      <c r="B55" s="1"/>
      <c r="C55" s="4" t="s">
        <v>75</v>
      </c>
      <c r="D55" s="9" t="s">
        <v>4</v>
      </c>
      <c r="E55" s="10"/>
      <c r="F55" s="9" t="s">
        <v>4</v>
      </c>
      <c r="G55" s="10"/>
      <c r="H55" s="9" t="s">
        <v>4</v>
      </c>
      <c r="I55" s="10"/>
      <c r="J55" s="9" t="s">
        <v>4</v>
      </c>
      <c r="K55" s="4"/>
      <c r="L55" s="28" t="s">
        <v>4</v>
      </c>
      <c r="M55" s="187"/>
      <c r="N55" s="28" t="s">
        <v>4</v>
      </c>
      <c r="O55" s="187"/>
      <c r="P55" s="28" t="s">
        <v>4</v>
      </c>
      <c r="Q55" s="187"/>
      <c r="R55" s="28" t="s">
        <v>4</v>
      </c>
    </row>
    <row r="56" spans="1:18" ht="18" thickBot="1">
      <c r="A56" s="32">
        <v>67300</v>
      </c>
      <c r="B56" s="1"/>
      <c r="C56" s="3"/>
      <c r="D56" s="22">
        <f>SUM(D54:D55)</f>
        <v>1398151</v>
      </c>
      <c r="E56" s="10"/>
      <c r="F56" s="57">
        <f>SUM(F54:F55)</f>
        <v>34</v>
      </c>
      <c r="G56" s="10"/>
      <c r="H56" s="22">
        <f>SUM(H54:H55)</f>
        <v>924153</v>
      </c>
      <c r="I56" s="10"/>
      <c r="J56" s="57">
        <f>SUM(J54:J55)</f>
        <v>23</v>
      </c>
      <c r="K56" s="3"/>
      <c r="L56" s="195">
        <f>L54</f>
        <v>-1142666</v>
      </c>
      <c r="M56" s="187"/>
      <c r="N56" s="196">
        <f>N54</f>
        <v>-26</v>
      </c>
      <c r="O56" s="187"/>
      <c r="P56" s="195">
        <f>SUM(P54:P55)</f>
        <v>1615637</v>
      </c>
      <c r="Q56" s="187"/>
      <c r="R56" s="196">
        <f>SUM(R54:R55)</f>
        <v>39</v>
      </c>
    </row>
    <row r="57" spans="1:18" ht="18" thickTop="1">
      <c r="A57" s="32"/>
      <c r="B57" s="1"/>
      <c r="C57" s="3"/>
      <c r="D57" s="15"/>
      <c r="E57" s="10"/>
      <c r="F57" s="15"/>
      <c r="G57" s="10"/>
      <c r="H57" s="15"/>
      <c r="I57" s="10"/>
      <c r="J57" s="15"/>
      <c r="K57" s="3"/>
      <c r="L57" s="15"/>
      <c r="M57" s="10"/>
      <c r="N57" s="15"/>
      <c r="O57" s="10"/>
      <c r="P57" s="15"/>
      <c r="Q57" s="10"/>
      <c r="R57" s="15"/>
    </row>
    <row r="58" spans="1:18" ht="17.25">
      <c r="A58" s="32"/>
      <c r="B58" s="1"/>
      <c r="C58" s="2" t="s">
        <v>170</v>
      </c>
      <c r="D58" s="15"/>
      <c r="E58" s="10"/>
      <c r="F58" s="15"/>
      <c r="G58" s="10"/>
      <c r="H58" s="15"/>
      <c r="I58" s="10"/>
      <c r="J58" s="15"/>
      <c r="K58" s="2"/>
      <c r="L58" s="15"/>
      <c r="M58" s="10"/>
      <c r="N58" s="15"/>
      <c r="O58" s="10"/>
      <c r="P58" s="15"/>
      <c r="Q58" s="10"/>
      <c r="R58" s="15"/>
    </row>
    <row r="59" spans="1:18" ht="17.25">
      <c r="A59" s="32"/>
      <c r="B59" s="1"/>
      <c r="C59" s="4" t="s">
        <v>77</v>
      </c>
      <c r="D59" s="15"/>
      <c r="E59" s="10"/>
      <c r="F59" s="15"/>
      <c r="G59" s="10"/>
      <c r="H59" s="15"/>
      <c r="I59" s="10"/>
      <c r="J59" s="15"/>
      <c r="K59" s="4"/>
      <c r="L59" s="15"/>
      <c r="M59" s="10"/>
      <c r="N59" s="15"/>
      <c r="O59" s="10"/>
      <c r="P59" s="15"/>
      <c r="Q59" s="10"/>
      <c r="R59" s="15"/>
    </row>
    <row r="60" spans="1:18" ht="18" thickBot="1">
      <c r="A60" s="32">
        <v>67500</v>
      </c>
      <c r="B60" s="1"/>
      <c r="C60" s="5" t="s">
        <v>78</v>
      </c>
      <c r="D60" s="36">
        <v>0.35</v>
      </c>
      <c r="E60" s="105"/>
      <c r="F60" s="105"/>
      <c r="G60" s="105"/>
      <c r="H60" s="36">
        <v>0.29</v>
      </c>
      <c r="I60" s="105"/>
      <c r="J60" s="105"/>
      <c r="K60" s="105"/>
      <c r="L60" s="36">
        <v>0.33</v>
      </c>
      <c r="M60" s="105"/>
      <c r="N60" s="105"/>
      <c r="O60" s="105"/>
      <c r="P60" s="36">
        <v>0.29</v>
      </c>
      <c r="Q60" s="10"/>
      <c r="R60" s="15"/>
    </row>
    <row r="61" spans="1:18" ht="18.75" thickBot="1" thickTop="1">
      <c r="A61" s="32">
        <v>67700</v>
      </c>
      <c r="B61" s="1"/>
      <c r="C61" s="5" t="s">
        <v>79</v>
      </c>
      <c r="D61" s="36">
        <v>0.35</v>
      </c>
      <c r="E61" s="105"/>
      <c r="F61" s="106"/>
      <c r="G61" s="105"/>
      <c r="H61" s="36">
        <v>0.29</v>
      </c>
      <c r="I61" s="105"/>
      <c r="J61" s="106"/>
      <c r="K61" s="105"/>
      <c r="L61" s="36">
        <v>0.33</v>
      </c>
      <c r="M61" s="105"/>
      <c r="N61" s="106"/>
      <c r="O61" s="105"/>
      <c r="P61" s="36">
        <v>0.29</v>
      </c>
      <c r="Q61" s="10"/>
      <c r="R61" s="15"/>
    </row>
    <row r="62" ht="17.25" thickTop="1"/>
  </sheetData>
  <sheetProtection/>
  <mergeCells count="10">
    <mergeCell ref="L7:N7"/>
    <mergeCell ref="P7:R7"/>
    <mergeCell ref="A1:R1"/>
    <mergeCell ref="A2:R2"/>
    <mergeCell ref="A3:R3"/>
    <mergeCell ref="A4:R4"/>
    <mergeCell ref="A5:R5"/>
    <mergeCell ref="A6:R6"/>
    <mergeCell ref="H7:J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zoomScale="85" zoomScaleNormal="85" zoomScalePageLayoutView="0" workbookViewId="0" topLeftCell="A5">
      <pane xSplit="1" ySplit="3" topLeftCell="B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81.75390625" style="0" customWidth="1"/>
    <col min="2" max="2" width="12.625" style="0" customWidth="1"/>
    <col min="3" max="3" width="2.00390625" style="0" customWidth="1"/>
    <col min="4" max="4" width="4.875" style="0" customWidth="1"/>
    <col min="5" max="5" width="2.00390625" style="0" customWidth="1"/>
    <col min="6" max="6" width="12.625" style="0" customWidth="1"/>
    <col min="7" max="7" width="2.00390625" style="0" customWidth="1"/>
    <col min="8" max="8" width="4.875" style="0" customWidth="1"/>
    <col min="9" max="9" width="2.00390625" style="0" customWidth="1"/>
    <col min="10" max="10" width="12.625" style="0" customWidth="1"/>
    <col min="11" max="11" width="1.875" style="0" customWidth="1"/>
    <col min="12" max="12" width="4.875" style="0" customWidth="1"/>
    <col min="13" max="13" width="2.00390625" style="0" customWidth="1"/>
    <col min="14" max="14" width="12.625" style="0" customWidth="1"/>
    <col min="15" max="15" width="2.00390625" style="0" customWidth="1"/>
    <col min="16" max="16" width="4.875" style="0" customWidth="1"/>
    <col min="17" max="17" width="1.875" style="0" customWidth="1"/>
  </cols>
  <sheetData>
    <row r="1" spans="1:17" ht="16.5">
      <c r="A1" s="41" t="s">
        <v>45</v>
      </c>
      <c r="B1" s="41"/>
      <c r="C1" s="41"/>
      <c r="D1" s="41"/>
      <c r="E1" s="41"/>
      <c r="F1" s="41"/>
      <c r="G1" s="41"/>
      <c r="H1" s="41"/>
      <c r="I1" s="41"/>
      <c r="J1" s="41"/>
      <c r="K1" s="41"/>
      <c r="L1" s="41"/>
      <c r="M1" s="41"/>
      <c r="N1" s="41"/>
      <c r="O1" s="41"/>
      <c r="P1" s="41"/>
      <c r="Q1" s="41"/>
    </row>
    <row r="2" spans="1:17" ht="16.5">
      <c r="A2" s="41" t="s">
        <v>152</v>
      </c>
      <c r="B2" s="41"/>
      <c r="C2" s="41"/>
      <c r="D2" s="41"/>
      <c r="E2" s="41"/>
      <c r="F2" s="41"/>
      <c r="G2" s="41"/>
      <c r="H2" s="41"/>
      <c r="I2" s="41"/>
      <c r="J2" s="41"/>
      <c r="K2" s="41"/>
      <c r="L2" s="41"/>
      <c r="M2" s="41"/>
      <c r="N2" s="41"/>
      <c r="O2" s="41"/>
      <c r="P2" s="41"/>
      <c r="Q2" s="41"/>
    </row>
    <row r="3" spans="1:17" ht="16.5">
      <c r="A3" s="41" t="s">
        <v>190</v>
      </c>
      <c r="B3" s="41"/>
      <c r="C3" s="41"/>
      <c r="D3" s="41"/>
      <c r="E3" s="41"/>
      <c r="F3" s="41"/>
      <c r="G3" s="41"/>
      <c r="H3" s="41"/>
      <c r="I3" s="41"/>
      <c r="J3" s="41"/>
      <c r="K3" s="41"/>
      <c r="L3" s="41"/>
      <c r="M3" s="41"/>
      <c r="N3" s="41"/>
      <c r="O3" s="41"/>
      <c r="P3" s="41"/>
      <c r="Q3" s="41"/>
    </row>
    <row r="4" spans="1:17" ht="17.25" thickBot="1">
      <c r="A4" s="42" t="s">
        <v>191</v>
      </c>
      <c r="B4" s="42"/>
      <c r="C4" s="42"/>
      <c r="D4" s="42"/>
      <c r="E4" s="42"/>
      <c r="F4" s="42"/>
      <c r="G4" s="42"/>
      <c r="H4" s="42"/>
      <c r="I4" s="42"/>
      <c r="J4" s="42"/>
      <c r="K4" s="42"/>
      <c r="L4" s="42"/>
      <c r="M4" s="42"/>
      <c r="N4" s="42"/>
      <c r="O4" s="42"/>
      <c r="P4" s="42"/>
      <c r="Q4" s="41"/>
    </row>
    <row r="5" spans="2:16" ht="17.25" thickBot="1">
      <c r="B5" s="235" t="s">
        <v>269</v>
      </c>
      <c r="C5" s="235"/>
      <c r="D5" s="235"/>
      <c r="E5" s="235"/>
      <c r="F5" s="235"/>
      <c r="G5" s="235"/>
      <c r="H5" s="235"/>
      <c r="J5" s="234" t="s">
        <v>260</v>
      </c>
      <c r="K5" s="234"/>
      <c r="L5" s="234"/>
      <c r="M5" s="234"/>
      <c r="N5" s="234"/>
      <c r="O5" s="234"/>
      <c r="P5" s="234"/>
    </row>
    <row r="6" spans="1:17" s="8" customFormat="1" ht="17.25" thickBot="1">
      <c r="A6" s="32"/>
      <c r="B6" s="232">
        <v>2018</v>
      </c>
      <c r="C6" s="232"/>
      <c r="D6" s="232"/>
      <c r="E6" s="40"/>
      <c r="F6" s="233">
        <v>2017</v>
      </c>
      <c r="G6" s="233"/>
      <c r="H6" s="233"/>
      <c r="I6" s="32"/>
      <c r="J6" s="232">
        <v>2018</v>
      </c>
      <c r="K6" s="232"/>
      <c r="L6" s="232"/>
      <c r="M6" s="40"/>
      <c r="N6" s="233">
        <v>2017</v>
      </c>
      <c r="O6" s="233"/>
      <c r="P6" s="233"/>
      <c r="Q6" s="32"/>
    </row>
    <row r="7" spans="1:17" s="8" customFormat="1" ht="18" thickBot="1">
      <c r="A7" s="32"/>
      <c r="B7" s="67" t="s">
        <v>85</v>
      </c>
      <c r="C7" s="35"/>
      <c r="D7" s="33" t="s">
        <v>19</v>
      </c>
      <c r="E7" s="7"/>
      <c r="F7" s="67" t="s">
        <v>85</v>
      </c>
      <c r="G7" s="35"/>
      <c r="H7" s="33" t="s">
        <v>19</v>
      </c>
      <c r="I7" s="32"/>
      <c r="J7" s="67" t="s">
        <v>85</v>
      </c>
      <c r="K7" s="35"/>
      <c r="L7" s="33" t="s">
        <v>19</v>
      </c>
      <c r="M7" s="7"/>
      <c r="N7" s="67" t="s">
        <v>85</v>
      </c>
      <c r="O7" s="35"/>
      <c r="P7" s="33" t="s">
        <v>19</v>
      </c>
      <c r="Q7" s="32"/>
    </row>
    <row r="8" spans="1:17" ht="17.25">
      <c r="A8" s="43" t="s">
        <v>153</v>
      </c>
      <c r="B8" s="20">
        <f>'合併綜合損益表'!D9</f>
        <v>4329671</v>
      </c>
      <c r="C8" s="10"/>
      <c r="D8" s="15">
        <f>'合併綜合損益表'!F9</f>
        <v>105</v>
      </c>
      <c r="E8" s="10"/>
      <c r="F8" s="20">
        <f>'合併綜合損益表'!H9</f>
        <v>3905565</v>
      </c>
      <c r="G8" s="10"/>
      <c r="H8" s="15">
        <f>'合併綜合損益表'!J9</f>
        <v>96</v>
      </c>
      <c r="I8" s="43"/>
      <c r="J8" s="20">
        <f>'合併綜合損益表'!L9</f>
        <v>4005674</v>
      </c>
      <c r="K8" s="10"/>
      <c r="L8" s="15">
        <f>'合併綜合損益表'!N9</f>
        <v>91</v>
      </c>
      <c r="M8" s="10"/>
      <c r="N8" s="20">
        <f>'合併綜合損益表'!P9</f>
        <v>4435593</v>
      </c>
      <c r="O8" s="10"/>
      <c r="P8" s="15">
        <f>'合併綜合損益表'!R9</f>
        <v>107</v>
      </c>
      <c r="Q8" s="13"/>
    </row>
    <row r="9" spans="1:17" ht="17.25">
      <c r="A9" s="43"/>
      <c r="B9" s="15"/>
      <c r="C9" s="10"/>
      <c r="D9" s="15"/>
      <c r="E9" s="10"/>
      <c r="F9" s="15"/>
      <c r="G9" s="10"/>
      <c r="H9" s="15"/>
      <c r="I9" s="43"/>
      <c r="J9" s="15"/>
      <c r="K9" s="10"/>
      <c r="L9" s="15"/>
      <c r="M9" s="10"/>
      <c r="N9" s="15"/>
      <c r="O9" s="10"/>
      <c r="P9" s="15"/>
      <c r="Q9" s="13"/>
    </row>
    <row r="10" spans="1:17" ht="17.25">
      <c r="A10" s="43" t="s">
        <v>154</v>
      </c>
      <c r="B10" s="26">
        <f>'合併綜合損益表'!D11</f>
        <v>-1343836</v>
      </c>
      <c r="C10" s="10"/>
      <c r="D10" s="26">
        <f>'合併綜合損益表'!F11</f>
        <v>-32</v>
      </c>
      <c r="E10" s="10"/>
      <c r="F10" s="26">
        <f>'合併綜合損益表'!H11</f>
        <v>-1093178</v>
      </c>
      <c r="G10" s="10"/>
      <c r="H10" s="26">
        <f>'合併綜合損益表'!J11</f>
        <v>-27</v>
      </c>
      <c r="I10" s="43"/>
      <c r="J10" s="26">
        <f>'合併綜合損益表'!L11</f>
        <v>-1011713</v>
      </c>
      <c r="K10" s="10"/>
      <c r="L10" s="26">
        <f>'合併綜合損益表'!N11</f>
        <v>-23</v>
      </c>
      <c r="M10" s="10"/>
      <c r="N10" s="26">
        <f>'合併綜合損益表'!P11</f>
        <v>-1527560</v>
      </c>
      <c r="O10" s="10"/>
      <c r="P10" s="26">
        <f>'合併綜合損益表'!R11</f>
        <v>-37</v>
      </c>
      <c r="Q10" s="13"/>
    </row>
    <row r="11" spans="1:17" ht="17.25">
      <c r="A11" s="43"/>
      <c r="B11" s="15"/>
      <c r="C11" s="10"/>
      <c r="D11" s="15"/>
      <c r="E11" s="10"/>
      <c r="F11" s="15"/>
      <c r="G11" s="10"/>
      <c r="H11" s="15"/>
      <c r="I11" s="43"/>
      <c r="J11" s="15"/>
      <c r="K11" s="10"/>
      <c r="L11" s="15"/>
      <c r="M11" s="10"/>
      <c r="N11" s="15"/>
      <c r="O11" s="10"/>
      <c r="P11" s="15"/>
      <c r="Q11" s="13"/>
    </row>
    <row r="12" spans="1:17" ht="17.25">
      <c r="A12" s="43" t="s">
        <v>155</v>
      </c>
      <c r="B12" s="25">
        <f>SUM(B8:B10)</f>
        <v>2985835</v>
      </c>
      <c r="C12" s="10"/>
      <c r="D12" s="25">
        <f>SUM(D8:D10)</f>
        <v>73</v>
      </c>
      <c r="E12" s="10"/>
      <c r="F12" s="25">
        <f>SUM(F8:F10)</f>
        <v>2812387</v>
      </c>
      <c r="G12" s="10"/>
      <c r="H12" s="25">
        <f>SUM(H8:H10)</f>
        <v>69</v>
      </c>
      <c r="I12" s="43"/>
      <c r="J12" s="25">
        <f>SUM(J8:J10)</f>
        <v>2993961</v>
      </c>
      <c r="K12" s="10"/>
      <c r="L12" s="25">
        <f>SUM(L8:L10)</f>
        <v>68</v>
      </c>
      <c r="M12" s="10"/>
      <c r="N12" s="25">
        <f>SUM(N8:N10)</f>
        <v>2908033</v>
      </c>
      <c r="O12" s="10"/>
      <c r="P12" s="25">
        <f>SUM(P8:P10)</f>
        <v>70</v>
      </c>
      <c r="Q12" s="13"/>
    </row>
    <row r="13" spans="1:17" ht="17.25">
      <c r="A13" s="43"/>
      <c r="B13" s="15"/>
      <c r="C13" s="10"/>
      <c r="D13" s="15"/>
      <c r="E13" s="10"/>
      <c r="F13" s="15"/>
      <c r="G13" s="10"/>
      <c r="H13" s="15"/>
      <c r="I13" s="43"/>
      <c r="J13" s="15"/>
      <c r="K13" s="10"/>
      <c r="L13" s="15"/>
      <c r="M13" s="10"/>
      <c r="N13" s="15"/>
      <c r="O13" s="10"/>
      <c r="P13" s="15"/>
      <c r="Q13" s="13"/>
    </row>
    <row r="14" spans="1:17" ht="17.25">
      <c r="A14" s="43" t="s">
        <v>186</v>
      </c>
      <c r="B14" s="15"/>
      <c r="C14" s="10"/>
      <c r="D14" s="15"/>
      <c r="E14" s="10"/>
      <c r="F14" s="15"/>
      <c r="G14" s="10"/>
      <c r="H14" s="15"/>
      <c r="I14" s="43"/>
      <c r="J14" s="15"/>
      <c r="K14" s="10"/>
      <c r="L14" s="15"/>
      <c r="M14" s="10"/>
      <c r="N14" s="15"/>
      <c r="O14" s="10"/>
      <c r="P14" s="15"/>
      <c r="Q14" s="13"/>
    </row>
    <row r="15" spans="1:17" ht="17.25">
      <c r="A15" s="44" t="s">
        <v>227</v>
      </c>
      <c r="B15" s="26">
        <f>'合併綜合損益表'!D16</f>
        <v>786129</v>
      </c>
      <c r="C15" s="10"/>
      <c r="D15" s="26">
        <f>'合併綜合損益表'!F16</f>
        <v>19</v>
      </c>
      <c r="E15" s="10"/>
      <c r="F15" s="26">
        <f>'合併綜合損益表'!H16</f>
        <v>809455</v>
      </c>
      <c r="G15" s="10"/>
      <c r="H15" s="26">
        <f>'合併綜合損益表'!J16</f>
        <v>20</v>
      </c>
      <c r="I15" s="44"/>
      <c r="J15" s="26">
        <f>'合併綜合損益表'!L16</f>
        <v>895319</v>
      </c>
      <c r="K15" s="10"/>
      <c r="L15" s="26">
        <f>'合併綜合損益表'!N16</f>
        <v>20</v>
      </c>
      <c r="M15" s="10"/>
      <c r="N15" s="26">
        <f>'合併綜合損益表'!P16</f>
        <v>819655</v>
      </c>
      <c r="O15" s="10"/>
      <c r="P15" s="26">
        <f>'合併綜合損益表'!R16</f>
        <v>20</v>
      </c>
      <c r="Q15" s="13"/>
    </row>
    <row r="16" spans="1:17" ht="17.25">
      <c r="A16" s="44" t="s">
        <v>228</v>
      </c>
      <c r="B16" s="26">
        <f>'合併綜合損益表'!D17</f>
        <v>171202</v>
      </c>
      <c r="C16" s="10"/>
      <c r="D16" s="26">
        <f>'合併綜合損益表'!F17</f>
        <v>4</v>
      </c>
      <c r="E16" s="10"/>
      <c r="F16" s="26">
        <f>'合併綜合損益表'!H17</f>
        <v>134762</v>
      </c>
      <c r="G16" s="10"/>
      <c r="H16" s="26">
        <f>'合併綜合損益表'!J17</f>
        <v>3</v>
      </c>
      <c r="I16" s="44"/>
      <c r="J16" s="26">
        <f>'合併綜合損益表'!L17</f>
        <v>250616</v>
      </c>
      <c r="K16" s="10"/>
      <c r="L16" s="26">
        <f>'合併綜合損益表'!N17</f>
        <v>6</v>
      </c>
      <c r="M16" s="10"/>
      <c r="N16" s="26">
        <f>'合併綜合損益表'!P17</f>
        <v>-88879</v>
      </c>
      <c r="O16" s="10"/>
      <c r="P16" s="26">
        <f>'合併綜合損益表'!R17</f>
        <v>-2</v>
      </c>
      <c r="Q16" s="13"/>
    </row>
    <row r="17" spans="1:17" ht="17.25">
      <c r="A17" s="44" t="s">
        <v>226</v>
      </c>
      <c r="B17" s="28" t="e">
        <f>合併綜合損益表!#REF!</f>
        <v>#REF!</v>
      </c>
      <c r="C17" s="9"/>
      <c r="D17" s="28" t="e">
        <f>合併綜合損益表!#REF!</f>
        <v>#REF!</v>
      </c>
      <c r="E17" s="10"/>
      <c r="F17" s="26" t="e">
        <f>合併綜合損益表!#REF!</f>
        <v>#REF!</v>
      </c>
      <c r="G17" s="10"/>
      <c r="H17" s="26" t="e">
        <f>合併綜合損益表!#REF!</f>
        <v>#REF!</v>
      </c>
      <c r="I17" s="44"/>
      <c r="J17" s="28" t="e">
        <f>合併綜合損益表!#REF!</f>
        <v>#REF!</v>
      </c>
      <c r="K17" s="9"/>
      <c r="L17" s="28" t="e">
        <f>合併綜合損益表!#REF!</f>
        <v>#REF!</v>
      </c>
      <c r="M17" s="10"/>
      <c r="N17" s="26" t="e">
        <f>合併綜合損益表!#REF!</f>
        <v>#REF!</v>
      </c>
      <c r="O17" s="10"/>
      <c r="P17" s="26" t="e">
        <f>合併綜合損益表!#REF!</f>
        <v>#REF!</v>
      </c>
      <c r="Q17" s="13"/>
    </row>
    <row r="18" spans="1:17" ht="17.25">
      <c r="A18" s="44" t="s">
        <v>229</v>
      </c>
      <c r="B18" s="28">
        <f>'合併綜合損益表'!D18</f>
        <v>164429</v>
      </c>
      <c r="C18" s="9"/>
      <c r="D18" s="28">
        <f>'合併綜合損益表'!F18</f>
        <v>4</v>
      </c>
      <c r="E18" s="10"/>
      <c r="F18" s="28" t="str">
        <f>'合併綜合損益表'!H18</f>
        <v>-</v>
      </c>
      <c r="G18" s="9"/>
      <c r="H18" s="28" t="str">
        <f>'合併綜合損益表'!J18</f>
        <v>-</v>
      </c>
      <c r="I18" s="44"/>
      <c r="J18" s="28">
        <f>'合併綜合損益表'!L18</f>
        <v>292215</v>
      </c>
      <c r="K18" s="9"/>
      <c r="L18" s="28">
        <f>'合併綜合損益表'!N18</f>
        <v>7</v>
      </c>
      <c r="M18" s="10"/>
      <c r="N18" s="28">
        <f>'合併綜合損益表'!P18</f>
        <v>188675</v>
      </c>
      <c r="O18" s="9"/>
      <c r="P18" s="28">
        <f>'合併綜合損益表'!R18</f>
        <v>5</v>
      </c>
      <c r="Q18" s="13"/>
    </row>
    <row r="19" spans="1:17" ht="17.25">
      <c r="A19" s="44" t="s">
        <v>230</v>
      </c>
      <c r="B19" s="26">
        <f>'合併綜合損益表'!D19</f>
        <v>-3250</v>
      </c>
      <c r="C19" s="10"/>
      <c r="D19" s="26" t="str">
        <f>'合併綜合損益表'!F19</f>
        <v>-</v>
      </c>
      <c r="E19" s="10"/>
      <c r="F19" s="26">
        <f>'合併綜合損益表'!H19</f>
        <v>16039</v>
      </c>
      <c r="G19" s="10"/>
      <c r="H19" s="26">
        <f>'合併綜合損益表'!J19</f>
        <v>1</v>
      </c>
      <c r="I19" s="44"/>
      <c r="J19" s="26">
        <f>'合併綜合損益表'!L19</f>
        <v>-52497</v>
      </c>
      <c r="K19" s="10"/>
      <c r="L19" s="26">
        <f>'合併綜合損益表'!N19</f>
        <v>-1</v>
      </c>
      <c r="M19" s="10"/>
      <c r="N19" s="26">
        <f>'合併綜合損益表'!P19</f>
        <v>312335</v>
      </c>
      <c r="O19" s="10"/>
      <c r="P19" s="26">
        <f>'合併綜合損益表'!R19</f>
        <v>7</v>
      </c>
      <c r="Q19" s="13"/>
    </row>
    <row r="20" spans="1:17" ht="17.25">
      <c r="A20" s="44" t="s">
        <v>231</v>
      </c>
      <c r="B20" s="38">
        <f>'合併綜合損益表'!D20</f>
        <v>8160</v>
      </c>
      <c r="C20" s="10"/>
      <c r="D20" s="38" t="str">
        <f>'合併綜合損益表'!F20</f>
        <v>-</v>
      </c>
      <c r="E20" s="10"/>
      <c r="F20" s="54">
        <f>'合併綜合損益表'!H20</f>
        <v>41158</v>
      </c>
      <c r="G20" s="10"/>
      <c r="H20" s="55">
        <f>'合併綜合損益表'!J20</f>
        <v>1</v>
      </c>
      <c r="I20" s="44"/>
      <c r="J20" s="38">
        <f>'合併綜合損益表'!L20</f>
        <v>14166</v>
      </c>
      <c r="K20" s="10"/>
      <c r="L20" s="38" t="str">
        <f>'合併綜合損益表'!N20</f>
        <v>-</v>
      </c>
      <c r="M20" s="10"/>
      <c r="N20" s="54">
        <f>'合併綜合損益表'!P20</f>
        <v>9942</v>
      </c>
      <c r="O20" s="10"/>
      <c r="P20" s="55" t="str">
        <f>'合併綜合損益表'!R20</f>
        <v>-</v>
      </c>
      <c r="Q20" s="13"/>
    </row>
    <row r="21" spans="1:17" ht="17.25">
      <c r="A21" s="43"/>
      <c r="B21" s="15"/>
      <c r="C21" s="10"/>
      <c r="D21" s="9"/>
      <c r="E21" s="10"/>
      <c r="F21" s="15"/>
      <c r="G21" s="10"/>
      <c r="H21" s="9"/>
      <c r="I21" s="43"/>
      <c r="J21" s="15"/>
      <c r="K21" s="10"/>
      <c r="L21" s="9"/>
      <c r="M21" s="10"/>
      <c r="N21" s="15"/>
      <c r="O21" s="10"/>
      <c r="P21" s="9"/>
      <c r="Q21" s="13"/>
    </row>
    <row r="22" spans="1:17" ht="17.25">
      <c r="A22" s="44" t="s">
        <v>270</v>
      </c>
      <c r="B22" s="54" t="e">
        <f>SUM(B15:B20)</f>
        <v>#REF!</v>
      </c>
      <c r="C22" s="10"/>
      <c r="D22" s="54" t="e">
        <f>SUM(D15:D20)</f>
        <v>#REF!</v>
      </c>
      <c r="E22" s="10"/>
      <c r="F22" s="54" t="e">
        <f>SUM(F15:F20)</f>
        <v>#REF!</v>
      </c>
      <c r="G22" s="10"/>
      <c r="H22" s="54" t="e">
        <f>SUM(H15:H20)</f>
        <v>#REF!</v>
      </c>
      <c r="I22" s="43"/>
      <c r="J22" s="54" t="e">
        <f>SUM(J15:J20)</f>
        <v>#REF!</v>
      </c>
      <c r="K22" s="10"/>
      <c r="L22" s="54" t="e">
        <f>SUM(L15:L20)</f>
        <v>#REF!</v>
      </c>
      <c r="M22" s="10"/>
      <c r="N22" s="54" t="e">
        <f>SUM(N15:N20)</f>
        <v>#REF!</v>
      </c>
      <c r="O22" s="10"/>
      <c r="P22" s="54" t="e">
        <f>SUM(P15:P20)</f>
        <v>#REF!</v>
      </c>
      <c r="Q22" s="13"/>
    </row>
    <row r="23" spans="1:17" ht="17.25">
      <c r="A23" s="43"/>
      <c r="B23" s="15"/>
      <c r="C23" s="10"/>
      <c r="D23" s="9"/>
      <c r="E23" s="10"/>
      <c r="F23" s="15"/>
      <c r="G23" s="10"/>
      <c r="H23" s="9"/>
      <c r="I23" s="43"/>
      <c r="J23" s="15"/>
      <c r="K23" s="10"/>
      <c r="L23" s="9"/>
      <c r="M23" s="10"/>
      <c r="N23" s="15"/>
      <c r="O23" s="10"/>
      <c r="P23" s="9"/>
      <c r="Q23" s="13"/>
    </row>
    <row r="24" spans="1:17" ht="17.25">
      <c r="A24" s="43" t="s">
        <v>156</v>
      </c>
      <c r="B24" s="54" t="e">
        <f>SUM(B12:B20)</f>
        <v>#REF!</v>
      </c>
      <c r="C24" s="10"/>
      <c r="D24" s="54" t="e">
        <f>SUM(D12:D20)</f>
        <v>#REF!</v>
      </c>
      <c r="E24" s="10"/>
      <c r="F24" s="54" t="e">
        <f>SUM(F12:F20)</f>
        <v>#REF!</v>
      </c>
      <c r="G24" s="10"/>
      <c r="H24" s="54" t="e">
        <f>SUM(H12:H20)</f>
        <v>#REF!</v>
      </c>
      <c r="I24" s="43"/>
      <c r="J24" s="54" t="e">
        <f>SUM(J12:J20)</f>
        <v>#REF!</v>
      </c>
      <c r="K24" s="10"/>
      <c r="L24" s="54" t="e">
        <f>SUM(L12:L20)</f>
        <v>#REF!</v>
      </c>
      <c r="M24" s="10"/>
      <c r="N24" s="54" t="e">
        <f>SUM(N12:N20)</f>
        <v>#REF!</v>
      </c>
      <c r="O24" s="10"/>
      <c r="P24" s="54" t="e">
        <f>SUM(P12:P20)</f>
        <v>#REF!</v>
      </c>
      <c r="Q24" s="13"/>
    </row>
    <row r="25" spans="1:17" ht="17.25">
      <c r="A25" s="43"/>
      <c r="B25" s="15"/>
      <c r="C25" s="10"/>
      <c r="D25" s="9"/>
      <c r="E25" s="10"/>
      <c r="F25" s="15"/>
      <c r="G25" s="10"/>
      <c r="H25" s="9"/>
      <c r="I25" s="43"/>
      <c r="J25" s="15"/>
      <c r="K25" s="10"/>
      <c r="L25" s="9"/>
      <c r="M25" s="10"/>
      <c r="N25" s="15"/>
      <c r="O25" s="10"/>
      <c r="P25" s="9"/>
      <c r="Q25" s="13"/>
    </row>
    <row r="26" spans="1:17" ht="17.25">
      <c r="A26" s="43" t="s">
        <v>87</v>
      </c>
      <c r="B26" s="26">
        <f>'合併綜合損益表'!D24</f>
        <v>-355337</v>
      </c>
      <c r="C26" s="10"/>
      <c r="D26" s="26">
        <f>'合併綜合損益表'!F24</f>
        <v>-8</v>
      </c>
      <c r="E26" s="10"/>
      <c r="F26" s="26">
        <f>'合併綜合損益表'!H24</f>
        <v>-607369</v>
      </c>
      <c r="G26" s="10"/>
      <c r="H26" s="26">
        <f>'合併綜合損益表'!J24</f>
        <v>-15</v>
      </c>
      <c r="I26" s="43"/>
      <c r="J26" s="26">
        <f>'合併綜合損益表'!L24</f>
        <v>-350747</v>
      </c>
      <c r="K26" s="10"/>
      <c r="L26" s="26">
        <f>'合併綜合損益表'!N24</f>
        <v>-8</v>
      </c>
      <c r="M26" s="10"/>
      <c r="N26" s="26">
        <f>'合併綜合損益表'!P24</f>
        <v>-381126</v>
      </c>
      <c r="O26" s="10"/>
      <c r="P26" s="26">
        <f>'合併綜合損益表'!R24</f>
        <v>-9</v>
      </c>
      <c r="Q26" s="13"/>
    </row>
    <row r="27" spans="1:17" ht="17.25">
      <c r="A27" s="43"/>
      <c r="B27" s="15"/>
      <c r="C27" s="10"/>
      <c r="D27" s="15"/>
      <c r="E27" s="10"/>
      <c r="F27" s="15"/>
      <c r="G27" s="10"/>
      <c r="H27" s="15"/>
      <c r="I27" s="43"/>
      <c r="J27" s="15"/>
      <c r="K27" s="10"/>
      <c r="L27" s="15"/>
      <c r="M27" s="10"/>
      <c r="N27" s="15"/>
      <c r="O27" s="10"/>
      <c r="P27" s="15"/>
      <c r="Q27" s="13"/>
    </row>
    <row r="28" spans="1:17" ht="17.25">
      <c r="A28" s="43" t="s">
        <v>157</v>
      </c>
      <c r="B28" s="15"/>
      <c r="C28" s="10"/>
      <c r="D28" s="15"/>
      <c r="E28" s="10"/>
      <c r="F28" s="15"/>
      <c r="G28" s="10"/>
      <c r="H28" s="15"/>
      <c r="I28" s="43"/>
      <c r="J28" s="15"/>
      <c r="K28" s="10"/>
      <c r="L28" s="15"/>
      <c r="M28" s="10"/>
      <c r="N28" s="15"/>
      <c r="O28" s="10"/>
      <c r="P28" s="15"/>
      <c r="Q28" s="13"/>
    </row>
    <row r="29" spans="1:17" ht="17.25">
      <c r="A29" s="44" t="s">
        <v>158</v>
      </c>
      <c r="B29" s="26">
        <f>'合併綜合損益表'!D27</f>
        <v>-1134122</v>
      </c>
      <c r="C29" s="10"/>
      <c r="D29" s="26">
        <f>'合併綜合損益表'!F27</f>
        <v>-28</v>
      </c>
      <c r="E29" s="10"/>
      <c r="F29" s="26">
        <f>'合併綜合損益表'!H27</f>
        <v>-1147689</v>
      </c>
      <c r="G29" s="10"/>
      <c r="H29" s="26">
        <f>'合併綜合損益表'!J27</f>
        <v>-28</v>
      </c>
      <c r="I29" s="44"/>
      <c r="J29" s="26">
        <f>'合併綜合損益表'!L27</f>
        <v>-1281771</v>
      </c>
      <c r="K29" s="10"/>
      <c r="L29" s="26">
        <f>'合併綜合損益表'!N27</f>
        <v>-29</v>
      </c>
      <c r="M29" s="10"/>
      <c r="N29" s="26">
        <f>'合併綜合損益表'!P27</f>
        <v>-1205280</v>
      </c>
      <c r="O29" s="10"/>
      <c r="P29" s="26">
        <f>'合併綜合損益表'!R27</f>
        <v>-29</v>
      </c>
      <c r="Q29" s="13"/>
    </row>
    <row r="30" spans="1:17" ht="17.25">
      <c r="A30" s="44" t="s">
        <v>88</v>
      </c>
      <c r="B30" s="26">
        <f>'合併綜合損益表'!D28</f>
        <v>-120892</v>
      </c>
      <c r="C30" s="10"/>
      <c r="D30" s="26">
        <f>'合併綜合損益表'!F28</f>
        <v>-3</v>
      </c>
      <c r="E30" s="10"/>
      <c r="F30" s="26">
        <f>'合併綜合損益表'!H28</f>
        <v>-114795</v>
      </c>
      <c r="G30" s="10"/>
      <c r="H30" s="26">
        <f>'合併綜合損益表'!J28</f>
        <v>-3</v>
      </c>
      <c r="I30" s="44"/>
      <c r="J30" s="26">
        <f>'合併綜合損益表'!L28</f>
        <v>-261741</v>
      </c>
      <c r="K30" s="10"/>
      <c r="L30" s="26">
        <f>'合併綜合損益表'!N28</f>
        <v>-6</v>
      </c>
      <c r="M30" s="10"/>
      <c r="N30" s="26">
        <f>'合併綜合損益表'!P28</f>
        <v>-256276</v>
      </c>
      <c r="O30" s="10"/>
      <c r="P30" s="26">
        <f>'合併綜合損益表'!R28</f>
        <v>-6</v>
      </c>
      <c r="Q30" s="13"/>
    </row>
    <row r="31" spans="1:17" ht="17.25">
      <c r="A31" s="44" t="s">
        <v>355</v>
      </c>
      <c r="B31" s="26">
        <f>'合併綜合損益表'!D29</f>
        <v>-875567</v>
      </c>
      <c r="C31" s="10"/>
      <c r="D31" s="26">
        <f>'合併綜合損益表'!F29</f>
        <v>-21</v>
      </c>
      <c r="E31" s="10"/>
      <c r="F31" s="26">
        <f>'合併綜合損益表'!H29</f>
        <v>-842743</v>
      </c>
      <c r="G31" s="10"/>
      <c r="H31" s="26">
        <f>'合併綜合損益表'!J29</f>
        <v>-21</v>
      </c>
      <c r="I31" s="44"/>
      <c r="J31" s="26">
        <f>'合併綜合損益表'!L29</f>
        <v>-782399</v>
      </c>
      <c r="K31" s="10"/>
      <c r="L31" s="26">
        <f>'合併綜合損益表'!N29</f>
        <v>-18</v>
      </c>
      <c r="M31" s="10"/>
      <c r="N31" s="26">
        <f>'合併綜合損益表'!P29</f>
        <v>-778727</v>
      </c>
      <c r="O31" s="10"/>
      <c r="P31" s="26">
        <f>'合併綜合損益表'!R29</f>
        <v>-19</v>
      </c>
      <c r="Q31" s="13"/>
    </row>
    <row r="32" spans="1:17" ht="17.25">
      <c r="A32" s="44"/>
      <c r="B32" s="26"/>
      <c r="C32" s="10"/>
      <c r="D32" s="26"/>
      <c r="E32" s="10"/>
      <c r="F32" s="26"/>
      <c r="G32" s="10"/>
      <c r="H32" s="26"/>
      <c r="I32" s="44"/>
      <c r="J32" s="26"/>
      <c r="K32" s="10"/>
      <c r="L32" s="26"/>
      <c r="M32" s="10"/>
      <c r="N32" s="26"/>
      <c r="O32" s="10"/>
      <c r="P32" s="26"/>
      <c r="Q32" s="13"/>
    </row>
    <row r="33" spans="1:17" ht="17.25">
      <c r="A33" s="45" t="s">
        <v>159</v>
      </c>
      <c r="B33" s="39">
        <f>SUM(B29:B32)</f>
        <v>-2130581</v>
      </c>
      <c r="C33" s="10"/>
      <c r="D33" s="39">
        <f>SUM(D29:D32)</f>
        <v>-52</v>
      </c>
      <c r="E33" s="10"/>
      <c r="F33" s="39">
        <f>SUM(F29:F32)</f>
        <v>-2105227</v>
      </c>
      <c r="G33" s="10"/>
      <c r="H33" s="39">
        <f>SUM(H29:H32)</f>
        <v>-52</v>
      </c>
      <c r="I33" s="45"/>
      <c r="J33" s="39">
        <f>SUM(J29:J32)</f>
        <v>-2325911</v>
      </c>
      <c r="K33" s="10"/>
      <c r="L33" s="39">
        <f>SUM(L29:L32)</f>
        <v>-53</v>
      </c>
      <c r="M33" s="10"/>
      <c r="N33" s="39">
        <f>SUM(N29:N32)</f>
        <v>-2240283</v>
      </c>
      <c r="O33" s="10"/>
      <c r="P33" s="39">
        <f>SUM(P29:P32)</f>
        <v>-54</v>
      </c>
      <c r="Q33" s="13"/>
    </row>
    <row r="34" spans="1:17" ht="16.5">
      <c r="A34" s="46"/>
      <c r="B34" s="11"/>
      <c r="C34" s="11"/>
      <c r="D34" s="11"/>
      <c r="E34" s="11"/>
      <c r="F34" s="11"/>
      <c r="G34" s="11"/>
      <c r="H34" s="11"/>
      <c r="I34" s="46"/>
      <c r="J34" s="11"/>
      <c r="K34" s="11"/>
      <c r="L34" s="11"/>
      <c r="M34" s="11"/>
      <c r="N34" s="11"/>
      <c r="O34" s="11"/>
      <c r="P34" s="11"/>
      <c r="Q34" s="11"/>
    </row>
    <row r="35" spans="1:17" ht="17.25">
      <c r="A35" s="43" t="s">
        <v>160</v>
      </c>
      <c r="B35" s="20" t="e">
        <f>B24+B26+B33</f>
        <v>#REF!</v>
      </c>
      <c r="C35" s="10"/>
      <c r="D35" s="16" t="e">
        <f>D24+D26+D33</f>
        <v>#REF!</v>
      </c>
      <c r="E35" s="10"/>
      <c r="F35" s="20" t="e">
        <f>F24+F26+F33</f>
        <v>#REF!</v>
      </c>
      <c r="G35" s="10"/>
      <c r="H35" s="16" t="e">
        <f>H24+H26+H33</f>
        <v>#REF!</v>
      </c>
      <c r="I35" s="43"/>
      <c r="J35" s="20" t="e">
        <f>J24+J26+J33</f>
        <v>#REF!</v>
      </c>
      <c r="K35" s="10"/>
      <c r="L35" s="16" t="e">
        <f>L24+L26+L33</f>
        <v>#REF!</v>
      </c>
      <c r="M35" s="10"/>
      <c r="N35" s="20" t="e">
        <f>N24+N26+N33</f>
        <v>#REF!</v>
      </c>
      <c r="O35" s="10"/>
      <c r="P35" s="16" t="e">
        <f>P24+P26+P33</f>
        <v>#REF!</v>
      </c>
      <c r="Q35" s="13"/>
    </row>
    <row r="36" spans="1:17" ht="17.25">
      <c r="A36" s="43"/>
      <c r="B36" s="15"/>
      <c r="C36" s="10"/>
      <c r="D36" s="15"/>
      <c r="E36" s="10"/>
      <c r="F36" s="15"/>
      <c r="G36" s="10"/>
      <c r="H36" s="15"/>
      <c r="I36" s="43"/>
      <c r="J36" s="15"/>
      <c r="K36" s="10"/>
      <c r="L36" s="15"/>
      <c r="M36" s="10"/>
      <c r="N36" s="15"/>
      <c r="O36" s="10"/>
      <c r="P36" s="15"/>
      <c r="Q36" s="13"/>
    </row>
    <row r="37" spans="1:17" ht="17.25">
      <c r="A37" s="43" t="s">
        <v>161</v>
      </c>
      <c r="B37" s="26">
        <f>'合併綜合損益表'!D34</f>
        <v>-271226</v>
      </c>
      <c r="C37" s="10"/>
      <c r="D37" s="26">
        <f>'合併綜合損益表'!F34</f>
        <v>-7</v>
      </c>
      <c r="E37" s="10"/>
      <c r="F37" s="26">
        <f>'合併綜合損益表'!H34</f>
        <v>-208115</v>
      </c>
      <c r="G37" s="10"/>
      <c r="H37" s="26">
        <f>'合併綜合損益表'!J34</f>
        <v>-5</v>
      </c>
      <c r="I37" s="43"/>
      <c r="J37" s="26">
        <f>'合併綜合損益表'!L34</f>
        <v>-198171</v>
      </c>
      <c r="K37" s="10"/>
      <c r="L37" s="26">
        <f>'合併綜合損益表'!N34</f>
        <v>-4</v>
      </c>
      <c r="M37" s="10"/>
      <c r="N37" s="26">
        <f>'合併綜合損益表'!P34</f>
        <v>-192814</v>
      </c>
      <c r="O37" s="10"/>
      <c r="P37" s="26">
        <f>'合併綜合損益表'!R34</f>
        <v>-5</v>
      </c>
      <c r="Q37" s="13"/>
    </row>
    <row r="38" spans="1:17" ht="17.25">
      <c r="A38" s="43"/>
      <c r="B38" s="15"/>
      <c r="C38" s="10"/>
      <c r="D38" s="15"/>
      <c r="E38" s="10"/>
      <c r="F38" s="15"/>
      <c r="G38" s="10"/>
      <c r="H38" s="15"/>
      <c r="I38" s="43"/>
      <c r="J38" s="15"/>
      <c r="K38" s="10"/>
      <c r="L38" s="15"/>
      <c r="M38" s="10"/>
      <c r="N38" s="15"/>
      <c r="O38" s="10"/>
      <c r="P38" s="15"/>
      <c r="Q38" s="13"/>
    </row>
    <row r="39" spans="1:17" ht="17.25">
      <c r="A39" s="43" t="s">
        <v>89</v>
      </c>
      <c r="B39" s="25" t="e">
        <f>SUM(B35:B37)</f>
        <v>#REF!</v>
      </c>
      <c r="C39" s="10"/>
      <c r="D39" s="25" t="e">
        <f>SUM(D35:D37)</f>
        <v>#REF!</v>
      </c>
      <c r="E39" s="10"/>
      <c r="F39" s="25" t="e">
        <f>SUM(F35:F37)</f>
        <v>#REF!</v>
      </c>
      <c r="G39" s="10"/>
      <c r="H39" s="25" t="e">
        <f>SUM(H35:H37)</f>
        <v>#REF!</v>
      </c>
      <c r="I39" s="43"/>
      <c r="J39" s="25" t="e">
        <f>SUM(J35:J37)</f>
        <v>#REF!</v>
      </c>
      <c r="K39" s="10"/>
      <c r="L39" s="25" t="e">
        <f>SUM(L35:L37)</f>
        <v>#REF!</v>
      </c>
      <c r="M39" s="10"/>
      <c r="N39" s="25" t="e">
        <f>SUM(N35:N37)</f>
        <v>#REF!</v>
      </c>
      <c r="O39" s="10"/>
      <c r="P39" s="25" t="e">
        <f>SUM(P35:P37)</f>
        <v>#REF!</v>
      </c>
      <c r="Q39" s="13"/>
    </row>
    <row r="40" spans="1:17" ht="17.25">
      <c r="A40" s="43"/>
      <c r="B40" s="15"/>
      <c r="C40" s="10"/>
      <c r="D40" s="15"/>
      <c r="E40" s="10"/>
      <c r="F40" s="15"/>
      <c r="G40" s="10"/>
      <c r="H40" s="15"/>
      <c r="I40" s="43"/>
      <c r="J40" s="15"/>
      <c r="K40" s="10"/>
      <c r="L40" s="15"/>
      <c r="M40" s="10"/>
      <c r="N40" s="15"/>
      <c r="O40" s="10"/>
      <c r="P40" s="15"/>
      <c r="Q40" s="13"/>
    </row>
    <row r="41" spans="1:17" ht="17.25">
      <c r="A41" s="43" t="s">
        <v>162</v>
      </c>
      <c r="B41" s="15"/>
      <c r="C41" s="10"/>
      <c r="D41" s="15"/>
      <c r="E41" s="10"/>
      <c r="F41" s="15"/>
      <c r="G41" s="10"/>
      <c r="H41" s="15"/>
      <c r="I41" s="43"/>
      <c r="J41" s="15"/>
      <c r="K41" s="10"/>
      <c r="L41" s="15"/>
      <c r="M41" s="10"/>
      <c r="N41" s="15"/>
      <c r="O41" s="10"/>
      <c r="P41" s="15"/>
      <c r="Q41" s="13"/>
    </row>
    <row r="42" spans="1:17" ht="17.25">
      <c r="A42" s="78" t="s">
        <v>232</v>
      </c>
      <c r="B42" s="15"/>
      <c r="C42" s="10"/>
      <c r="D42" s="15"/>
      <c r="E42" s="10"/>
      <c r="F42" s="15"/>
      <c r="G42" s="10"/>
      <c r="H42" s="15"/>
      <c r="I42" s="78"/>
      <c r="J42" s="15"/>
      <c r="K42" s="10"/>
      <c r="L42" s="15"/>
      <c r="M42" s="10"/>
      <c r="N42" s="15"/>
      <c r="O42" s="10"/>
      <c r="P42" s="15"/>
      <c r="Q42" s="13"/>
    </row>
    <row r="43" spans="1:17" ht="35.25" customHeight="1">
      <c r="A43" s="44" t="s">
        <v>233</v>
      </c>
      <c r="B43" s="101">
        <f>'合併綜合損益表'!D40</f>
        <v>96277</v>
      </c>
      <c r="C43" s="93"/>
      <c r="D43" s="94">
        <f>'合併綜合損益表'!F40</f>
        <v>2</v>
      </c>
      <c r="E43" s="93"/>
      <c r="F43" s="102" t="e">
        <f>合併綜合損益表!#REF!</f>
        <v>#REF!</v>
      </c>
      <c r="G43" s="103"/>
      <c r="H43" s="102" t="e">
        <f>合併綜合損益表!#REF!</f>
        <v>#REF!</v>
      </c>
      <c r="I43" s="44"/>
      <c r="J43" s="101">
        <f>'合併綜合損益表'!L40</f>
        <v>72688</v>
      </c>
      <c r="K43" s="93"/>
      <c r="L43" s="94">
        <f>'合併綜合損益表'!N40</f>
        <v>1</v>
      </c>
      <c r="M43" s="93"/>
      <c r="N43" s="102" t="e">
        <f>合併綜合損益表!#REF!</f>
        <v>#REF!</v>
      </c>
      <c r="O43" s="103"/>
      <c r="P43" s="102" t="e">
        <f>合併綜合損益表!#REF!</f>
        <v>#REF!</v>
      </c>
      <c r="Q43" s="10"/>
    </row>
    <row r="44" spans="1:17" ht="17.25">
      <c r="A44" s="44" t="s">
        <v>234</v>
      </c>
      <c r="B44" s="38" t="e">
        <f>合併綜合損益表!#REF!</f>
        <v>#REF!</v>
      </c>
      <c r="C44" s="63"/>
      <c r="D44" s="38" t="e">
        <f>合併綜合損益表!#REF!</f>
        <v>#REF!</v>
      </c>
      <c r="E44" s="10"/>
      <c r="F44" s="38" t="e">
        <f>合併綜合損益表!#REF!</f>
        <v>#REF!</v>
      </c>
      <c r="G44" s="63"/>
      <c r="H44" s="38" t="e">
        <f>合併綜合損益表!#REF!</f>
        <v>#REF!</v>
      </c>
      <c r="I44" s="44"/>
      <c r="J44" s="37" t="e">
        <f>合併綜合損益表!#REF!</f>
        <v>#REF!</v>
      </c>
      <c r="K44" s="10"/>
      <c r="L44" s="61" t="e">
        <f>合併綜合損益表!#REF!</f>
        <v>#REF!</v>
      </c>
      <c r="M44" s="10"/>
      <c r="N44" s="38" t="e">
        <f>合併綜合損益表!#REF!</f>
        <v>#REF!</v>
      </c>
      <c r="O44" s="63"/>
      <c r="P44" s="38" t="e">
        <f>合併綜合損益表!#REF!</f>
        <v>#REF!</v>
      </c>
      <c r="Q44" s="10"/>
    </row>
    <row r="45" spans="1:17" ht="17.25">
      <c r="A45" s="43"/>
      <c r="B45" s="26" t="e">
        <f>SUM(B43:B44)</f>
        <v>#REF!</v>
      </c>
      <c r="C45" s="10"/>
      <c r="D45" s="26" t="e">
        <f>SUM(D43:D44)</f>
        <v>#REF!</v>
      </c>
      <c r="E45" s="10"/>
      <c r="F45" s="99" t="s">
        <v>4</v>
      </c>
      <c r="G45" s="63"/>
      <c r="H45" s="99" t="s">
        <v>4</v>
      </c>
      <c r="I45" s="43"/>
      <c r="J45" s="26" t="e">
        <f>SUM(J43:J44)</f>
        <v>#REF!</v>
      </c>
      <c r="K45" s="10"/>
      <c r="L45" s="26" t="e">
        <f>SUM(L43:L44)</f>
        <v>#REF!</v>
      </c>
      <c r="M45" s="10"/>
      <c r="N45" s="99" t="s">
        <v>4</v>
      </c>
      <c r="O45" s="63"/>
      <c r="P45" s="99" t="s">
        <v>4</v>
      </c>
      <c r="Q45" s="13"/>
    </row>
    <row r="46" spans="1:17" ht="17.25">
      <c r="A46" s="78" t="s">
        <v>185</v>
      </c>
      <c r="B46" s="15"/>
      <c r="C46" s="10"/>
      <c r="D46" s="15"/>
      <c r="E46" s="10"/>
      <c r="F46" s="15"/>
      <c r="G46" s="10"/>
      <c r="H46" s="15"/>
      <c r="I46" s="78"/>
      <c r="J46" s="15"/>
      <c r="K46" s="10"/>
      <c r="L46" s="15"/>
      <c r="M46" s="10"/>
      <c r="N46" s="15"/>
      <c r="O46" s="10"/>
      <c r="P46" s="15"/>
      <c r="Q46" s="13"/>
    </row>
    <row r="47" spans="1:17" ht="17.25">
      <c r="A47" s="44" t="s">
        <v>91</v>
      </c>
      <c r="B47" s="26">
        <f>'合併綜合損益表'!D42</f>
        <v>1310</v>
      </c>
      <c r="C47" s="10"/>
      <c r="D47" s="9" t="str">
        <f>'合併綜合損益表'!F42</f>
        <v>-</v>
      </c>
      <c r="E47" s="10"/>
      <c r="F47" s="26">
        <f>'合併綜合損益表'!H42</f>
        <v>-372</v>
      </c>
      <c r="G47" s="10"/>
      <c r="H47" s="9" t="str">
        <f>'合併綜合損益表'!J42</f>
        <v>-</v>
      </c>
      <c r="I47" s="44"/>
      <c r="J47" s="26">
        <f>'合併綜合損益表'!L42</f>
        <v>-40440</v>
      </c>
      <c r="K47" s="10"/>
      <c r="L47" s="9">
        <f>'合併綜合損益表'!N42</f>
        <v>-1</v>
      </c>
      <c r="M47" s="10"/>
      <c r="N47" s="26">
        <f>'合併綜合損益表'!P42</f>
        <v>4309</v>
      </c>
      <c r="O47" s="10"/>
      <c r="P47" s="9" t="str">
        <f>'合併綜合損益表'!R42</f>
        <v>-</v>
      </c>
      <c r="Q47" s="13"/>
    </row>
    <row r="48" spans="1:17" ht="17.25">
      <c r="A48" s="44" t="s">
        <v>194</v>
      </c>
      <c r="B48" s="99" t="e">
        <f>合併綜合損益表!#REF!</f>
        <v>#REF!</v>
      </c>
      <c r="C48" s="63"/>
      <c r="D48" s="99" t="e">
        <f>合併綜合損益表!#REF!</f>
        <v>#REF!</v>
      </c>
      <c r="E48" s="56"/>
      <c r="F48" s="69" t="e">
        <f>合併綜合損益表!#REF!</f>
        <v>#REF!</v>
      </c>
      <c r="G48" s="56"/>
      <c r="H48" s="69" t="e">
        <f>合併綜合損益表!#REF!</f>
        <v>#REF!</v>
      </c>
      <c r="I48" s="44"/>
      <c r="J48" s="99" t="e">
        <f>合併綜合損益表!#REF!</f>
        <v>#REF!</v>
      </c>
      <c r="K48" s="63"/>
      <c r="L48" s="99" t="e">
        <f>合併綜合損益表!#REF!</f>
        <v>#REF!</v>
      </c>
      <c r="M48" s="56"/>
      <c r="N48" s="69" t="e">
        <f>合併綜合損益表!#REF!</f>
        <v>#REF!</v>
      </c>
      <c r="O48" s="56"/>
      <c r="P48" s="69" t="e">
        <f>合併綜合損益表!#REF!</f>
        <v>#REF!</v>
      </c>
      <c r="Q48" s="13"/>
    </row>
    <row r="49" spans="1:17" ht="34.5" customHeight="1">
      <c r="A49" s="44" t="s">
        <v>235</v>
      </c>
      <c r="B49" s="104">
        <f>'合併綜合損益表'!D43</f>
        <v>-54797</v>
      </c>
      <c r="C49" s="94"/>
      <c r="D49" s="104">
        <f>'合併綜合損益表'!F43</f>
        <v>-1</v>
      </c>
      <c r="E49" s="93"/>
      <c r="F49" s="104" t="str">
        <f>'合併綜合損益表'!H43</f>
        <v>-</v>
      </c>
      <c r="G49" s="103"/>
      <c r="H49" s="104" t="str">
        <f>'合併綜合損益表'!J43</f>
        <v>-</v>
      </c>
      <c r="I49" s="44"/>
      <c r="J49" s="104">
        <f>'合併綜合損益表'!L43</f>
        <v>-2693865</v>
      </c>
      <c r="K49" s="94"/>
      <c r="L49" s="104">
        <f>'合併綜合損益表'!N43</f>
        <v>-61</v>
      </c>
      <c r="M49" s="93"/>
      <c r="N49" s="104">
        <f>'合併綜合損益表'!P43</f>
        <v>704992</v>
      </c>
      <c r="O49" s="103"/>
      <c r="P49" s="104">
        <f>'合併綜合損益表'!R43</f>
        <v>17</v>
      </c>
      <c r="Q49" s="13"/>
    </row>
    <row r="50" spans="1:17" ht="17.25">
      <c r="A50" s="45" t="s">
        <v>195</v>
      </c>
      <c r="B50" s="26" t="e">
        <f>SUM(B45:B49)</f>
        <v>#REF!</v>
      </c>
      <c r="C50" s="56"/>
      <c r="D50" s="26" t="e">
        <f>SUM(D45:D49)</f>
        <v>#REF!</v>
      </c>
      <c r="E50" s="99"/>
      <c r="F50" s="26" t="e">
        <f>SUM(F45:F49)</f>
        <v>#REF!</v>
      </c>
      <c r="G50" s="56"/>
      <c r="H50" s="26" t="e">
        <f>SUM(H45:H49)</f>
        <v>#REF!</v>
      </c>
      <c r="I50" s="45"/>
      <c r="J50" s="26" t="e">
        <f>SUM(J45:J49)</f>
        <v>#REF!</v>
      </c>
      <c r="K50" s="56"/>
      <c r="L50" s="26" t="e">
        <f>SUM(L45:L49)</f>
        <v>#REF!</v>
      </c>
      <c r="M50" s="99"/>
      <c r="N50" s="26" t="e">
        <f>SUM(N45:N49)</f>
        <v>#REF!</v>
      </c>
      <c r="O50" s="56"/>
      <c r="P50" s="26" t="e">
        <f>SUM(P45:P49)</f>
        <v>#REF!</v>
      </c>
      <c r="Q50" s="13"/>
    </row>
    <row r="51" spans="1:17" ht="17.25">
      <c r="A51" s="43"/>
      <c r="B51" s="15"/>
      <c r="C51" s="10"/>
      <c r="D51" s="15"/>
      <c r="E51" s="10"/>
      <c r="F51" s="15"/>
      <c r="G51" s="10"/>
      <c r="H51" s="15"/>
      <c r="I51" s="43"/>
      <c r="J51" s="15"/>
      <c r="K51" s="10"/>
      <c r="L51" s="15"/>
      <c r="M51" s="10"/>
      <c r="N51" s="15"/>
      <c r="O51" s="10"/>
      <c r="P51" s="15"/>
      <c r="Q51" s="13"/>
    </row>
    <row r="52" spans="1:17" ht="18" thickBot="1">
      <c r="A52" s="43" t="s">
        <v>175</v>
      </c>
      <c r="B52" s="22" t="e">
        <f>B39+B50</f>
        <v>#REF!</v>
      </c>
      <c r="C52" s="10"/>
      <c r="D52" s="57" t="e">
        <f>D39+D50</f>
        <v>#REF!</v>
      </c>
      <c r="E52" s="10"/>
      <c r="F52" s="22" t="e">
        <f>F39+F50</f>
        <v>#REF!</v>
      </c>
      <c r="G52" s="10"/>
      <c r="H52" s="57" t="e">
        <f>H39+H50</f>
        <v>#REF!</v>
      </c>
      <c r="I52" s="43"/>
      <c r="J52" s="22" t="e">
        <f>J39+J50</f>
        <v>#REF!</v>
      </c>
      <c r="K52" s="10"/>
      <c r="L52" s="57" t="e">
        <f>L39+L50</f>
        <v>#REF!</v>
      </c>
      <c r="M52" s="10"/>
      <c r="N52" s="22" t="e">
        <f>N39+N50</f>
        <v>#REF!</v>
      </c>
      <c r="O52" s="10"/>
      <c r="P52" s="57" t="e">
        <f>P39+P50</f>
        <v>#REF!</v>
      </c>
      <c r="Q52" s="13"/>
    </row>
    <row r="53" spans="1:17" ht="18" thickTop="1">
      <c r="A53" s="43"/>
      <c r="B53" s="15"/>
      <c r="C53" s="10"/>
      <c r="D53" s="15"/>
      <c r="E53" s="10"/>
      <c r="F53" s="15"/>
      <c r="G53" s="10"/>
      <c r="H53" s="15"/>
      <c r="I53" s="43"/>
      <c r="J53" s="15"/>
      <c r="K53" s="10"/>
      <c r="L53" s="15"/>
      <c r="M53" s="10"/>
      <c r="N53" s="15"/>
      <c r="O53" s="10"/>
      <c r="P53" s="15"/>
      <c r="Q53" s="13"/>
    </row>
    <row r="54" spans="1:17" ht="17.25">
      <c r="A54" s="43" t="s">
        <v>146</v>
      </c>
      <c r="B54" s="15"/>
      <c r="C54" s="10"/>
      <c r="D54" s="15"/>
      <c r="E54" s="10"/>
      <c r="F54" s="15"/>
      <c r="G54" s="10"/>
      <c r="H54" s="15"/>
      <c r="I54" s="43"/>
      <c r="J54" s="15"/>
      <c r="K54" s="10"/>
      <c r="L54" s="15"/>
      <c r="M54" s="10"/>
      <c r="N54" s="15"/>
      <c r="O54" s="10"/>
      <c r="P54" s="15"/>
      <c r="Q54" s="13"/>
    </row>
    <row r="55" spans="1:17" ht="17.25">
      <c r="A55" s="44" t="s">
        <v>176</v>
      </c>
      <c r="B55" s="20">
        <f>'合併綜合損益表'!D49</f>
        <v>1355361</v>
      </c>
      <c r="C55" s="10"/>
      <c r="D55" s="16">
        <f>'合併綜合損益表'!F49</f>
        <v>33</v>
      </c>
      <c r="E55" s="10"/>
      <c r="F55" s="20">
        <f>'合併綜合損益表'!H49</f>
        <v>893090</v>
      </c>
      <c r="G55" s="10"/>
      <c r="H55" s="16">
        <f>'合併綜合損益表'!J49</f>
        <v>22</v>
      </c>
      <c r="I55" s="44"/>
      <c r="J55" s="20">
        <f>'合併綜合損益表'!L49</f>
        <v>1518951</v>
      </c>
      <c r="K55" s="10"/>
      <c r="L55" s="16">
        <f>'合併綜合損益表'!N49</f>
        <v>35</v>
      </c>
      <c r="M55" s="10"/>
      <c r="N55" s="20">
        <f>'合併綜合損益表'!P49</f>
        <v>1335538</v>
      </c>
      <c r="O55" s="10"/>
      <c r="P55" s="16">
        <f>'合併綜合損益表'!R49</f>
        <v>32</v>
      </c>
      <c r="Q55" s="13"/>
    </row>
    <row r="56" spans="1:17" ht="17.25">
      <c r="A56" s="44" t="s">
        <v>90</v>
      </c>
      <c r="B56" s="9" t="str">
        <f>'合併綜合損益表'!D50</f>
        <v>-</v>
      </c>
      <c r="C56" s="10"/>
      <c r="D56" s="9" t="str">
        <f>'合併綜合損益表'!F50</f>
        <v>-</v>
      </c>
      <c r="E56" s="10"/>
      <c r="F56" s="9" t="str">
        <f>'合併綜合損益表'!H50</f>
        <v>-</v>
      </c>
      <c r="G56" s="10"/>
      <c r="H56" s="9" t="str">
        <f>'合併綜合損益表'!J50</f>
        <v>-</v>
      </c>
      <c r="I56" s="44"/>
      <c r="J56" s="9" t="str">
        <f>'合併綜合損益表'!L50</f>
        <v>-</v>
      </c>
      <c r="K56" s="10"/>
      <c r="L56" s="9" t="str">
        <f>'合併綜合損益表'!N50</f>
        <v>-</v>
      </c>
      <c r="M56" s="10"/>
      <c r="N56" s="9" t="str">
        <f>'合併綜合損益表'!P50</f>
        <v>-</v>
      </c>
      <c r="O56" s="10"/>
      <c r="P56" s="9" t="str">
        <f>'合併綜合損益表'!R50</f>
        <v>-</v>
      </c>
      <c r="Q56" s="13"/>
    </row>
    <row r="57" spans="1:17" ht="17.25">
      <c r="A57" s="44"/>
      <c r="B57" s="9"/>
      <c r="C57" s="10"/>
      <c r="D57" s="9"/>
      <c r="E57" s="10"/>
      <c r="F57" s="9"/>
      <c r="G57" s="10"/>
      <c r="H57" s="9"/>
      <c r="I57" s="44"/>
      <c r="J57" s="9"/>
      <c r="K57" s="10"/>
      <c r="L57" s="9"/>
      <c r="M57" s="10"/>
      <c r="N57" s="9"/>
      <c r="O57" s="10"/>
      <c r="P57" s="9"/>
      <c r="Q57" s="13"/>
    </row>
    <row r="58" spans="1:17" ht="18" thickBot="1">
      <c r="A58" s="43"/>
      <c r="B58" s="22">
        <f>SUM(B55:B57)</f>
        <v>1355361</v>
      </c>
      <c r="C58" s="10"/>
      <c r="D58" s="57">
        <f>SUM(D55:D57)</f>
        <v>33</v>
      </c>
      <c r="E58" s="10"/>
      <c r="F58" s="22">
        <f>SUM(F55:F57)</f>
        <v>893090</v>
      </c>
      <c r="G58" s="10"/>
      <c r="H58" s="57">
        <f>SUM(H55:H57)</f>
        <v>22</v>
      </c>
      <c r="I58" s="43"/>
      <c r="J58" s="22">
        <f>SUM(J55:J57)</f>
        <v>1518951</v>
      </c>
      <c r="K58" s="10"/>
      <c r="L58" s="57">
        <f>SUM(L55:L57)</f>
        <v>35</v>
      </c>
      <c r="M58" s="10"/>
      <c r="N58" s="22">
        <f>SUM(N55:N57)</f>
        <v>1335538</v>
      </c>
      <c r="O58" s="10"/>
      <c r="P58" s="57">
        <f>SUM(P55:P57)</f>
        <v>32</v>
      </c>
      <c r="Q58" s="13"/>
    </row>
    <row r="59" spans="1:17" ht="18" thickTop="1">
      <c r="A59" s="43"/>
      <c r="B59" s="15"/>
      <c r="C59" s="10"/>
      <c r="D59" s="15"/>
      <c r="E59" s="10"/>
      <c r="F59" s="15"/>
      <c r="G59" s="10"/>
      <c r="H59" s="15"/>
      <c r="I59" s="43"/>
      <c r="J59" s="15"/>
      <c r="K59" s="10"/>
      <c r="L59" s="15"/>
      <c r="M59" s="10"/>
      <c r="N59" s="15"/>
      <c r="O59" s="10"/>
      <c r="P59" s="15"/>
      <c r="Q59" s="13"/>
    </row>
    <row r="60" spans="1:17" ht="17.25">
      <c r="A60" s="43" t="s">
        <v>147</v>
      </c>
      <c r="B60" s="15"/>
      <c r="C60" s="10"/>
      <c r="D60" s="15"/>
      <c r="E60" s="10"/>
      <c r="F60" s="15"/>
      <c r="G60" s="10"/>
      <c r="H60" s="15"/>
      <c r="I60" s="43"/>
      <c r="J60" s="15"/>
      <c r="K60" s="10"/>
      <c r="L60" s="15"/>
      <c r="M60" s="10"/>
      <c r="N60" s="15"/>
      <c r="O60" s="10"/>
      <c r="P60" s="15"/>
      <c r="Q60" s="13"/>
    </row>
    <row r="61" spans="1:17" ht="17.25">
      <c r="A61" s="44" t="s">
        <v>176</v>
      </c>
      <c r="B61" s="20">
        <f>'合併綜合損益表'!D54</f>
        <v>1398151</v>
      </c>
      <c r="C61" s="10"/>
      <c r="D61" s="16">
        <f>'合併綜合損益表'!F54</f>
        <v>34</v>
      </c>
      <c r="E61" s="10"/>
      <c r="F61" s="20">
        <f>'合併綜合損益表'!H54</f>
        <v>924153</v>
      </c>
      <c r="G61" s="10"/>
      <c r="H61" s="16">
        <f>'合併綜合損益表'!J54</f>
        <v>23</v>
      </c>
      <c r="I61" s="44"/>
      <c r="J61" s="20">
        <f>'合併綜合損益表'!L54</f>
        <v>-1142666</v>
      </c>
      <c r="K61" s="10"/>
      <c r="L61" s="16">
        <f>'合併綜合損益表'!N54</f>
        <v>-26</v>
      </c>
      <c r="M61" s="10"/>
      <c r="N61" s="20">
        <f>'合併綜合損益表'!P54</f>
        <v>1615637</v>
      </c>
      <c r="O61" s="10"/>
      <c r="P61" s="16">
        <f>'合併綜合損益表'!R54</f>
        <v>39</v>
      </c>
      <c r="Q61" s="13"/>
    </row>
    <row r="62" spans="1:17" ht="17.25">
      <c r="A62" s="44" t="s">
        <v>90</v>
      </c>
      <c r="B62" s="9" t="str">
        <f>'合併綜合損益表'!D55</f>
        <v>-</v>
      </c>
      <c r="C62" s="10"/>
      <c r="D62" s="9" t="str">
        <f>'合併綜合損益表'!F55</f>
        <v>-</v>
      </c>
      <c r="E62" s="10"/>
      <c r="F62" s="9" t="str">
        <f>'合併綜合損益表'!H55</f>
        <v>-</v>
      </c>
      <c r="G62" s="10"/>
      <c r="H62" s="9" t="str">
        <f>'合併綜合損益表'!J55</f>
        <v>-</v>
      </c>
      <c r="I62" s="44"/>
      <c r="J62" s="9" t="str">
        <f>'合併綜合損益表'!L55</f>
        <v>-</v>
      </c>
      <c r="K62" s="10"/>
      <c r="L62" s="9" t="str">
        <f>'合併綜合損益表'!N55</f>
        <v>-</v>
      </c>
      <c r="M62" s="10"/>
      <c r="N62" s="9" t="str">
        <f>'合併綜合損益表'!P55</f>
        <v>-</v>
      </c>
      <c r="O62" s="10"/>
      <c r="P62" s="9" t="str">
        <f>'合併綜合損益表'!R55</f>
        <v>-</v>
      </c>
      <c r="Q62" s="13"/>
    </row>
    <row r="63" spans="1:17" ht="17.25">
      <c r="A63" s="44"/>
      <c r="B63" s="9"/>
      <c r="C63" s="10"/>
      <c r="D63" s="9"/>
      <c r="E63" s="10"/>
      <c r="F63" s="9"/>
      <c r="G63" s="10"/>
      <c r="H63" s="9"/>
      <c r="I63" s="44"/>
      <c r="J63" s="9"/>
      <c r="K63" s="10"/>
      <c r="L63" s="9"/>
      <c r="M63" s="10"/>
      <c r="N63" s="9"/>
      <c r="O63" s="10"/>
      <c r="P63" s="9"/>
      <c r="Q63" s="13"/>
    </row>
    <row r="64" spans="1:17" ht="18" thickBot="1">
      <c r="A64" s="43"/>
      <c r="B64" s="22">
        <f>SUM(B61:B63)</f>
        <v>1398151</v>
      </c>
      <c r="C64" s="10"/>
      <c r="D64" s="57">
        <f>SUM(D61:D63)</f>
        <v>34</v>
      </c>
      <c r="E64" s="10"/>
      <c r="F64" s="22">
        <f>SUM(F61:F63)</f>
        <v>924153</v>
      </c>
      <c r="G64" s="10"/>
      <c r="H64" s="57">
        <f>SUM(H61:H63)</f>
        <v>23</v>
      </c>
      <c r="I64" s="43"/>
      <c r="J64" s="22">
        <f>SUM(J61:J63)</f>
        <v>-1142666</v>
      </c>
      <c r="K64" s="10"/>
      <c r="L64" s="57">
        <f>SUM(L61:L63)</f>
        <v>-26</v>
      </c>
      <c r="M64" s="10"/>
      <c r="N64" s="22">
        <f>SUM(N61:N63)</f>
        <v>1615637</v>
      </c>
      <c r="O64" s="10"/>
      <c r="P64" s="57">
        <f>SUM(P61:P63)</f>
        <v>39</v>
      </c>
      <c r="Q64" s="13"/>
    </row>
    <row r="65" spans="1:17" ht="18" thickTop="1">
      <c r="A65" s="43"/>
      <c r="B65" s="15"/>
      <c r="C65" s="10"/>
      <c r="D65" s="15"/>
      <c r="E65" s="10"/>
      <c r="F65" s="15"/>
      <c r="G65" s="10"/>
      <c r="H65" s="15"/>
      <c r="I65" s="43"/>
      <c r="J65" s="15"/>
      <c r="K65" s="10"/>
      <c r="L65" s="15"/>
      <c r="M65" s="10"/>
      <c r="N65" s="15"/>
      <c r="O65" s="10"/>
      <c r="P65" s="15"/>
      <c r="Q65" s="13"/>
    </row>
    <row r="66" spans="1:17" ht="17.25">
      <c r="A66" s="43" t="s">
        <v>92</v>
      </c>
      <c r="B66" s="15"/>
      <c r="C66" s="10"/>
      <c r="D66" s="15"/>
      <c r="E66" s="10"/>
      <c r="F66" s="15"/>
      <c r="G66" s="10"/>
      <c r="H66" s="15"/>
      <c r="I66" s="43"/>
      <c r="J66" s="15"/>
      <c r="K66" s="10"/>
      <c r="L66" s="15"/>
      <c r="M66" s="10"/>
      <c r="N66" s="15"/>
      <c r="O66" s="10"/>
      <c r="P66" s="15"/>
      <c r="Q66" s="13"/>
    </row>
    <row r="67" spans="1:17" ht="18" thickBot="1">
      <c r="A67" s="45" t="s">
        <v>163</v>
      </c>
      <c r="B67" s="36">
        <f>'合併綜合損益表'!D60</f>
        <v>0.35</v>
      </c>
      <c r="C67" s="10"/>
      <c r="D67" s="15"/>
      <c r="E67" s="10"/>
      <c r="F67" s="36">
        <f>'合併綜合損益表'!H60</f>
        <v>0.29</v>
      </c>
      <c r="G67" s="10"/>
      <c r="H67" s="15"/>
      <c r="I67" s="45"/>
      <c r="J67" s="36">
        <f>'合併綜合損益表'!L60</f>
        <v>0.33</v>
      </c>
      <c r="K67" s="10"/>
      <c r="L67" s="15"/>
      <c r="M67" s="10"/>
      <c r="N67" s="36">
        <f>'合併綜合損益表'!P60</f>
        <v>0.29</v>
      </c>
      <c r="O67" s="10"/>
      <c r="P67" s="15"/>
      <c r="Q67" s="13"/>
    </row>
    <row r="68" spans="1:17" ht="18.75" thickBot="1" thickTop="1">
      <c r="A68" s="45" t="s">
        <v>164</v>
      </c>
      <c r="B68" s="36">
        <f>'合併綜合損益表'!D61</f>
        <v>0.35</v>
      </c>
      <c r="C68" s="10"/>
      <c r="D68" s="15"/>
      <c r="E68" s="10"/>
      <c r="F68" s="36">
        <f>'合併綜合損益表'!H61</f>
        <v>0.29</v>
      </c>
      <c r="G68" s="10"/>
      <c r="H68" s="15"/>
      <c r="I68" s="45"/>
      <c r="J68" s="36">
        <f>'合併綜合損益表'!L61</f>
        <v>0.33</v>
      </c>
      <c r="K68" s="10"/>
      <c r="L68" s="15"/>
      <c r="M68" s="10"/>
      <c r="N68" s="36">
        <f>'合併綜合損益表'!P61</f>
        <v>0.29</v>
      </c>
      <c r="O68" s="10"/>
      <c r="P68" s="15"/>
      <c r="Q68" s="13"/>
    </row>
    <row r="69" spans="1:9" ht="17.25" thickTop="1">
      <c r="A69" s="46"/>
      <c r="B69" s="46"/>
      <c r="C69" s="46"/>
      <c r="D69" s="46"/>
      <c r="E69" s="46"/>
      <c r="F69" s="46"/>
      <c r="G69" s="46"/>
      <c r="H69" s="46"/>
      <c r="I69" s="46"/>
    </row>
    <row r="70" spans="1:9" ht="16.5">
      <c r="A70" s="46"/>
      <c r="B70" s="46"/>
      <c r="C70" s="46"/>
      <c r="D70" s="46"/>
      <c r="E70" s="46"/>
      <c r="F70" s="46"/>
      <c r="G70" s="46"/>
      <c r="H70" s="46"/>
      <c r="I70" s="46"/>
    </row>
    <row r="71" spans="1:9" ht="16.5">
      <c r="A71" s="46"/>
      <c r="B71" s="46"/>
      <c r="C71" s="46"/>
      <c r="D71" s="46"/>
      <c r="E71" s="46"/>
      <c r="F71" s="46"/>
      <c r="G71" s="46"/>
      <c r="H71" s="46"/>
      <c r="I71" s="46"/>
    </row>
    <row r="72" spans="1:9" ht="16.5">
      <c r="A72" s="46"/>
      <c r="B72" s="46"/>
      <c r="C72" s="46"/>
      <c r="D72" s="46"/>
      <c r="E72" s="46"/>
      <c r="F72" s="46"/>
      <c r="G72" s="46"/>
      <c r="H72" s="46"/>
      <c r="I72" s="46"/>
    </row>
    <row r="73" spans="1:9" ht="16.5">
      <c r="A73" s="46"/>
      <c r="B73" s="46"/>
      <c r="C73" s="46"/>
      <c r="D73" s="46"/>
      <c r="E73" s="46"/>
      <c r="F73" s="46"/>
      <c r="G73" s="46"/>
      <c r="H73" s="46"/>
      <c r="I73" s="46"/>
    </row>
    <row r="74" spans="1:9" ht="16.5">
      <c r="A74" s="46"/>
      <c r="B74" s="46"/>
      <c r="C74" s="46"/>
      <c r="D74" s="46"/>
      <c r="E74" s="46"/>
      <c r="F74" s="46"/>
      <c r="G74" s="46"/>
      <c r="H74" s="46"/>
      <c r="I74" s="46"/>
    </row>
    <row r="75" spans="1:9" ht="16.5">
      <c r="A75" s="46"/>
      <c r="B75" s="46"/>
      <c r="C75" s="46"/>
      <c r="D75" s="46"/>
      <c r="E75" s="46"/>
      <c r="F75" s="46"/>
      <c r="G75" s="46"/>
      <c r="H75" s="46"/>
      <c r="I75" s="46"/>
    </row>
    <row r="76" spans="1:9" ht="16.5">
      <c r="A76" s="46"/>
      <c r="B76" s="46"/>
      <c r="C76" s="46"/>
      <c r="D76" s="46"/>
      <c r="E76" s="46"/>
      <c r="F76" s="46"/>
      <c r="G76" s="46"/>
      <c r="H76" s="46"/>
      <c r="I76" s="46"/>
    </row>
    <row r="77" spans="1:9" ht="16.5">
      <c r="A77" s="46"/>
      <c r="B77" s="46"/>
      <c r="C77" s="46"/>
      <c r="D77" s="46"/>
      <c r="E77" s="46"/>
      <c r="F77" s="46"/>
      <c r="G77" s="46"/>
      <c r="H77" s="46"/>
      <c r="I77" s="46"/>
    </row>
    <row r="78" spans="1:9" ht="16.5">
      <c r="A78" s="46"/>
      <c r="B78" s="46"/>
      <c r="C78" s="46"/>
      <c r="D78" s="46"/>
      <c r="E78" s="46"/>
      <c r="F78" s="46"/>
      <c r="G78" s="46"/>
      <c r="H78" s="46"/>
      <c r="I78" s="46"/>
    </row>
    <row r="79" spans="1:9" ht="16.5">
      <c r="A79" s="46"/>
      <c r="B79" s="46"/>
      <c r="C79" s="46"/>
      <c r="D79" s="46"/>
      <c r="E79" s="46"/>
      <c r="F79" s="46"/>
      <c r="G79" s="46"/>
      <c r="H79" s="46"/>
      <c r="I79" s="46"/>
    </row>
    <row r="80" spans="1:9" ht="16.5">
      <c r="A80" s="46"/>
      <c r="B80" s="46"/>
      <c r="C80" s="46"/>
      <c r="D80" s="46"/>
      <c r="E80" s="46"/>
      <c r="F80" s="46"/>
      <c r="G80" s="46"/>
      <c r="H80" s="46"/>
      <c r="I80" s="46"/>
    </row>
    <row r="81" spans="1:9" ht="16.5">
      <c r="A81" s="46"/>
      <c r="B81" s="46"/>
      <c r="C81" s="46"/>
      <c r="D81" s="46"/>
      <c r="E81" s="46"/>
      <c r="F81" s="46"/>
      <c r="G81" s="46"/>
      <c r="H81" s="46"/>
      <c r="I81" s="46"/>
    </row>
    <row r="82" spans="1:9" ht="16.5">
      <c r="A82" s="46"/>
      <c r="B82" s="46"/>
      <c r="C82" s="46"/>
      <c r="D82" s="46"/>
      <c r="E82" s="46"/>
      <c r="F82" s="46"/>
      <c r="G82" s="46"/>
      <c r="H82" s="46"/>
      <c r="I82" s="46"/>
    </row>
    <row r="83" spans="1:9" ht="16.5">
      <c r="A83" s="46"/>
      <c r="B83" s="46"/>
      <c r="C83" s="46"/>
      <c r="D83" s="46"/>
      <c r="E83" s="46"/>
      <c r="F83" s="46"/>
      <c r="G83" s="46"/>
      <c r="H83" s="46"/>
      <c r="I83" s="46"/>
    </row>
    <row r="84" spans="1:9" ht="16.5">
      <c r="A84" s="46"/>
      <c r="B84" s="46"/>
      <c r="C84" s="46"/>
      <c r="D84" s="46"/>
      <c r="E84" s="46"/>
      <c r="F84" s="46"/>
      <c r="G84" s="46"/>
      <c r="H84" s="46"/>
      <c r="I84" s="46"/>
    </row>
    <row r="85" spans="1:9" ht="16.5">
      <c r="A85" s="46"/>
      <c r="B85" s="46"/>
      <c r="C85" s="46"/>
      <c r="D85" s="46"/>
      <c r="E85" s="46"/>
      <c r="F85" s="46"/>
      <c r="G85" s="46"/>
      <c r="H85" s="46"/>
      <c r="I85" s="46"/>
    </row>
    <row r="86" spans="1:9" ht="16.5">
      <c r="A86" s="46"/>
      <c r="B86" s="46"/>
      <c r="C86" s="46"/>
      <c r="D86" s="46"/>
      <c r="E86" s="46"/>
      <c r="F86" s="46"/>
      <c r="G86" s="46"/>
      <c r="H86" s="46"/>
      <c r="I86" s="46"/>
    </row>
    <row r="87" spans="1:9" ht="16.5">
      <c r="A87" s="46"/>
      <c r="B87" s="46"/>
      <c r="C87" s="46"/>
      <c r="D87" s="46"/>
      <c r="E87" s="46"/>
      <c r="F87" s="46"/>
      <c r="G87" s="46"/>
      <c r="H87" s="46"/>
      <c r="I87" s="46"/>
    </row>
    <row r="88" spans="1:9" ht="16.5">
      <c r="A88" s="46"/>
      <c r="B88" s="46"/>
      <c r="C88" s="46"/>
      <c r="D88" s="46"/>
      <c r="E88" s="46"/>
      <c r="F88" s="46"/>
      <c r="G88" s="46"/>
      <c r="H88" s="46"/>
      <c r="I88" s="46"/>
    </row>
    <row r="89" spans="1:9" ht="16.5">
      <c r="A89" s="46"/>
      <c r="B89" s="46"/>
      <c r="C89" s="46"/>
      <c r="D89" s="46"/>
      <c r="E89" s="46"/>
      <c r="F89" s="46"/>
      <c r="G89" s="46"/>
      <c r="H89" s="46"/>
      <c r="I89" s="46"/>
    </row>
  </sheetData>
  <sheetProtection/>
  <mergeCells count="6">
    <mergeCell ref="J6:L6"/>
    <mergeCell ref="N6:P6"/>
    <mergeCell ref="J5:P5"/>
    <mergeCell ref="B5:H5"/>
    <mergeCell ref="B6:D6"/>
    <mergeCell ref="F6:H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V45"/>
  <sheetViews>
    <sheetView zoomScale="90" zoomScaleNormal="90" workbookViewId="0" topLeftCell="A20">
      <selection activeCell="K40" sqref="K40"/>
    </sheetView>
  </sheetViews>
  <sheetFormatPr defaultColWidth="9.00390625" defaultRowHeight="16.5"/>
  <cols>
    <col min="1" max="1" width="7.875" style="134" customWidth="1"/>
    <col min="2" max="2" width="1.625" style="46" customWidth="1"/>
    <col min="3" max="3" width="43.125" style="46" customWidth="1"/>
    <col min="4" max="4" width="1.625" style="46" customWidth="1"/>
    <col min="5" max="5" width="13.75390625" style="46" customWidth="1"/>
    <col min="6" max="6" width="1.625" style="46" customWidth="1"/>
    <col min="7" max="7" width="12.625" style="46" customWidth="1"/>
    <col min="8" max="8" width="1.625" style="46" customWidth="1"/>
    <col min="9" max="9" width="12.125" style="46" customWidth="1"/>
    <col min="10" max="10" width="1.625" style="46" customWidth="1"/>
    <col min="11" max="11" width="15.50390625" style="46" bestFit="1" customWidth="1"/>
    <col min="12" max="12" width="1.625" style="46" customWidth="1"/>
    <col min="13" max="13" width="13.875" style="46" customWidth="1"/>
    <col min="14" max="14" width="1.625" style="46" customWidth="1"/>
    <col min="15" max="15" width="12.125" style="46" customWidth="1"/>
    <col min="16" max="16" width="1.625" style="46" customWidth="1"/>
    <col min="17" max="17" width="12.50390625" style="46" customWidth="1"/>
    <col min="18" max="18" width="1.625" style="46" customWidth="1"/>
    <col min="19" max="19" width="12.50390625" style="46" customWidth="1"/>
    <col min="20" max="20" width="1.625" style="46" customWidth="1"/>
    <col min="21" max="21" width="17.625" style="46" customWidth="1"/>
    <col min="22" max="16384" width="9.00390625" style="46" customWidth="1"/>
  </cols>
  <sheetData>
    <row r="1" spans="1:21" ht="15.75">
      <c r="A1" s="242" t="s">
        <v>365</v>
      </c>
      <c r="B1" s="242"/>
      <c r="C1" s="242"/>
      <c r="D1" s="242"/>
      <c r="E1" s="242"/>
      <c r="F1" s="242"/>
      <c r="G1" s="242"/>
      <c r="H1" s="242"/>
      <c r="I1" s="242"/>
      <c r="J1" s="242"/>
      <c r="K1" s="242"/>
      <c r="L1" s="242"/>
      <c r="M1" s="242"/>
      <c r="N1" s="242"/>
      <c r="O1" s="242"/>
      <c r="P1" s="242"/>
      <c r="Q1" s="242"/>
      <c r="R1" s="242"/>
      <c r="S1" s="242"/>
      <c r="T1" s="242"/>
      <c r="U1" s="242"/>
    </row>
    <row r="2" spans="1:22" ht="15.75">
      <c r="A2" s="242" t="s">
        <v>366</v>
      </c>
      <c r="B2" s="242"/>
      <c r="C2" s="242"/>
      <c r="D2" s="242"/>
      <c r="E2" s="242"/>
      <c r="F2" s="242"/>
      <c r="G2" s="242"/>
      <c r="H2" s="242"/>
      <c r="I2" s="242"/>
      <c r="J2" s="242"/>
      <c r="K2" s="242"/>
      <c r="L2" s="242"/>
      <c r="M2" s="242"/>
      <c r="N2" s="242"/>
      <c r="O2" s="242"/>
      <c r="P2" s="242"/>
      <c r="Q2" s="242"/>
      <c r="R2" s="242"/>
      <c r="S2" s="242"/>
      <c r="T2" s="242"/>
      <c r="U2" s="242"/>
      <c r="V2" s="49"/>
    </row>
    <row r="3" spans="1:22" ht="15.75">
      <c r="A3" s="242" t="s">
        <v>449</v>
      </c>
      <c r="B3" s="242"/>
      <c r="C3" s="242"/>
      <c r="D3" s="242"/>
      <c r="E3" s="242"/>
      <c r="F3" s="242"/>
      <c r="G3" s="242"/>
      <c r="H3" s="242"/>
      <c r="I3" s="242"/>
      <c r="J3" s="242"/>
      <c r="K3" s="242"/>
      <c r="L3" s="242"/>
      <c r="M3" s="242"/>
      <c r="N3" s="242"/>
      <c r="O3" s="242"/>
      <c r="P3" s="242"/>
      <c r="Q3" s="242"/>
      <c r="R3" s="242"/>
      <c r="S3" s="242"/>
      <c r="T3" s="242"/>
      <c r="U3" s="242"/>
      <c r="V3" s="49"/>
    </row>
    <row r="4" spans="1:21" ht="15.75">
      <c r="A4" s="243" t="s">
        <v>367</v>
      </c>
      <c r="B4" s="243"/>
      <c r="C4" s="243"/>
      <c r="D4" s="243"/>
      <c r="E4" s="243"/>
      <c r="F4" s="243"/>
      <c r="G4" s="243"/>
      <c r="H4" s="243"/>
      <c r="I4" s="243"/>
      <c r="J4" s="243"/>
      <c r="K4" s="243"/>
      <c r="L4" s="243"/>
      <c r="M4" s="243"/>
      <c r="N4" s="243"/>
      <c r="O4" s="243"/>
      <c r="P4" s="243"/>
      <c r="Q4" s="243"/>
      <c r="R4" s="243"/>
      <c r="S4" s="243"/>
      <c r="T4" s="243"/>
      <c r="U4" s="243"/>
    </row>
    <row r="5" spans="1:21" ht="15.75">
      <c r="A5" s="243" t="s">
        <v>368</v>
      </c>
      <c r="B5" s="243"/>
      <c r="C5" s="243"/>
      <c r="D5" s="243"/>
      <c r="E5" s="243"/>
      <c r="F5" s="243"/>
      <c r="G5" s="243"/>
      <c r="H5" s="243"/>
      <c r="I5" s="243"/>
      <c r="J5" s="243"/>
      <c r="K5" s="243"/>
      <c r="L5" s="243"/>
      <c r="M5" s="243"/>
      <c r="N5" s="243"/>
      <c r="O5" s="243"/>
      <c r="P5" s="243"/>
      <c r="Q5" s="243"/>
      <c r="R5" s="243"/>
      <c r="S5" s="243"/>
      <c r="T5" s="243"/>
      <c r="U5" s="243"/>
    </row>
    <row r="6" ht="15.75">
      <c r="A6" s="132"/>
    </row>
    <row r="7" spans="1:21" s="134" customFormat="1" ht="17.25" customHeight="1" thickBot="1">
      <c r="A7" s="133"/>
      <c r="B7" s="133"/>
      <c r="C7" s="133"/>
      <c r="D7" s="133"/>
      <c r="E7" s="240" t="s">
        <v>369</v>
      </c>
      <c r="F7" s="240"/>
      <c r="G7" s="240"/>
      <c r="H7" s="240"/>
      <c r="I7" s="240"/>
      <c r="J7" s="240"/>
      <c r="K7" s="240"/>
      <c r="L7" s="240"/>
      <c r="M7" s="240"/>
      <c r="N7" s="240"/>
      <c r="O7" s="240"/>
      <c r="P7" s="240"/>
      <c r="Q7" s="240"/>
      <c r="R7" s="240"/>
      <c r="S7" s="240"/>
      <c r="T7" s="240"/>
      <c r="U7" s="133"/>
    </row>
    <row r="8" spans="1:21" s="134" customFormat="1" ht="16.5" thickBot="1">
      <c r="A8" s="133"/>
      <c r="B8" s="133"/>
      <c r="C8" s="133"/>
      <c r="D8" s="133"/>
      <c r="E8" s="133"/>
      <c r="F8" s="135"/>
      <c r="G8" s="135"/>
      <c r="H8" s="135"/>
      <c r="I8" s="135"/>
      <c r="J8" s="135"/>
      <c r="K8" s="135"/>
      <c r="L8" s="135"/>
      <c r="M8" s="135"/>
      <c r="N8" s="135"/>
      <c r="O8" s="135"/>
      <c r="P8" s="135"/>
      <c r="Q8" s="241" t="s">
        <v>370</v>
      </c>
      <c r="R8" s="241"/>
      <c r="S8" s="241"/>
      <c r="T8" s="241"/>
      <c r="U8" s="133"/>
    </row>
    <row r="9" spans="1:21" s="134" customFormat="1" ht="17.25" customHeight="1" thickBot="1">
      <c r="A9" s="133"/>
      <c r="B9" s="133"/>
      <c r="C9" s="133"/>
      <c r="D9" s="133"/>
      <c r="E9" s="133"/>
      <c r="F9" s="136"/>
      <c r="G9" s="239" t="s">
        <v>371</v>
      </c>
      <c r="H9" s="239"/>
      <c r="I9" s="239"/>
      <c r="J9" s="136"/>
      <c r="K9" s="239" t="s">
        <v>372</v>
      </c>
      <c r="L9" s="239"/>
      <c r="M9" s="239"/>
      <c r="N9" s="239"/>
      <c r="O9" s="239"/>
      <c r="P9" s="136"/>
      <c r="Q9" s="238" t="s">
        <v>373</v>
      </c>
      <c r="R9" s="138"/>
      <c r="S9" s="236" t="s">
        <v>382</v>
      </c>
      <c r="T9" s="138"/>
      <c r="U9" s="133"/>
    </row>
    <row r="10" spans="1:21" s="134" customFormat="1" ht="61.5" customHeight="1" thickBot="1">
      <c r="A10" s="137" t="s">
        <v>374</v>
      </c>
      <c r="B10" s="139"/>
      <c r="C10" s="139"/>
      <c r="D10" s="139"/>
      <c r="E10" s="137" t="s">
        <v>375</v>
      </c>
      <c r="F10" s="139"/>
      <c r="G10" s="137" t="s">
        <v>376</v>
      </c>
      <c r="H10" s="139"/>
      <c r="I10" s="137" t="s">
        <v>377</v>
      </c>
      <c r="J10" s="139"/>
      <c r="K10" s="137" t="s">
        <v>378</v>
      </c>
      <c r="L10" s="139"/>
      <c r="M10" s="137" t="s">
        <v>379</v>
      </c>
      <c r="N10" s="139"/>
      <c r="O10" s="137" t="s">
        <v>380</v>
      </c>
      <c r="P10" s="139"/>
      <c r="Q10" s="239"/>
      <c r="R10" s="139"/>
      <c r="S10" s="237"/>
      <c r="T10" s="139"/>
      <c r="U10" s="137" t="s">
        <v>381</v>
      </c>
    </row>
    <row r="11" spans="1:21" ht="15.75">
      <c r="A11" s="133" t="s">
        <v>93</v>
      </c>
      <c r="B11" s="140"/>
      <c r="C11" s="51" t="s">
        <v>383</v>
      </c>
      <c r="D11" s="141"/>
      <c r="E11" s="200">
        <v>44216869</v>
      </c>
      <c r="F11" s="201"/>
      <c r="G11" s="200">
        <v>1697749</v>
      </c>
      <c r="H11" s="201"/>
      <c r="I11" s="200">
        <v>14617</v>
      </c>
      <c r="J11" s="201"/>
      <c r="K11" s="200">
        <v>11932871</v>
      </c>
      <c r="L11" s="201"/>
      <c r="M11" s="200">
        <v>130033</v>
      </c>
      <c r="N11" s="201"/>
      <c r="O11" s="200">
        <v>5813956</v>
      </c>
      <c r="P11" s="201"/>
      <c r="Q11" s="200">
        <v>146499</v>
      </c>
      <c r="R11" s="201"/>
      <c r="S11" s="200">
        <v>1169110</v>
      </c>
      <c r="T11" s="201"/>
      <c r="U11" s="200">
        <v>65121704</v>
      </c>
    </row>
    <row r="12" spans="1:21" ht="15.75">
      <c r="A12" s="133"/>
      <c r="B12" s="140"/>
      <c r="C12" s="51"/>
      <c r="D12" s="141"/>
      <c r="E12" s="198"/>
      <c r="F12" s="201"/>
      <c r="G12" s="198"/>
      <c r="H12" s="201"/>
      <c r="I12" s="198"/>
      <c r="J12" s="201"/>
      <c r="K12" s="198"/>
      <c r="L12" s="201"/>
      <c r="M12" s="198"/>
      <c r="N12" s="201"/>
      <c r="O12" s="198"/>
      <c r="P12" s="201"/>
      <c r="Q12" s="198"/>
      <c r="R12" s="201"/>
      <c r="S12" s="198"/>
      <c r="T12" s="201"/>
      <c r="U12" s="198"/>
    </row>
    <row r="13" spans="1:21" ht="15.75">
      <c r="A13" s="133" t="s">
        <v>450</v>
      </c>
      <c r="B13" s="140"/>
      <c r="C13" s="51" t="s">
        <v>453</v>
      </c>
      <c r="D13" s="141"/>
      <c r="E13" s="204" t="s">
        <v>4</v>
      </c>
      <c r="F13" s="203"/>
      <c r="G13" s="204" t="s">
        <v>4</v>
      </c>
      <c r="H13" s="203"/>
      <c r="I13" s="204" t="s">
        <v>4</v>
      </c>
      <c r="J13" s="203"/>
      <c r="K13" s="204" t="s">
        <v>4</v>
      </c>
      <c r="L13" s="203"/>
      <c r="M13" s="204" t="s">
        <v>4</v>
      </c>
      <c r="N13" s="203"/>
      <c r="O13" s="205">
        <v>153099</v>
      </c>
      <c r="P13" s="203"/>
      <c r="Q13" s="204" t="s">
        <v>4</v>
      </c>
      <c r="R13" s="203"/>
      <c r="S13" s="204" t="s">
        <v>4</v>
      </c>
      <c r="T13" s="203"/>
      <c r="U13" s="205">
        <v>153099</v>
      </c>
    </row>
    <row r="14" spans="1:21" ht="15.75">
      <c r="A14" s="133"/>
      <c r="B14" s="140"/>
      <c r="C14" s="51"/>
      <c r="D14" s="141"/>
      <c r="E14" s="116"/>
      <c r="F14" s="115"/>
      <c r="G14" s="116"/>
      <c r="H14" s="115"/>
      <c r="I14" s="116"/>
      <c r="J14" s="115"/>
      <c r="K14" s="116"/>
      <c r="L14" s="115"/>
      <c r="M14" s="116"/>
      <c r="N14" s="115"/>
      <c r="O14" s="116"/>
      <c r="P14" s="115"/>
      <c r="Q14" s="116"/>
      <c r="R14" s="115"/>
      <c r="S14" s="116"/>
      <c r="T14" s="115"/>
      <c r="U14" s="116"/>
    </row>
    <row r="15" spans="1:21" ht="15.75">
      <c r="A15" s="133" t="s">
        <v>451</v>
      </c>
      <c r="B15" s="140"/>
      <c r="C15" s="51" t="s">
        <v>454</v>
      </c>
      <c r="D15" s="141"/>
      <c r="E15" s="115">
        <v>44216869</v>
      </c>
      <c r="F15" s="115"/>
      <c r="G15" s="115">
        <v>1697749</v>
      </c>
      <c r="H15" s="115"/>
      <c r="I15" s="115">
        <v>14617</v>
      </c>
      <c r="J15" s="115"/>
      <c r="K15" s="115">
        <v>11932871</v>
      </c>
      <c r="L15" s="115"/>
      <c r="M15" s="115">
        <v>130033</v>
      </c>
      <c r="N15" s="115"/>
      <c r="O15" s="115">
        <v>5967055</v>
      </c>
      <c r="P15" s="115"/>
      <c r="Q15" s="115">
        <v>146499</v>
      </c>
      <c r="R15" s="115"/>
      <c r="S15" s="115">
        <v>1169110</v>
      </c>
      <c r="T15" s="115"/>
      <c r="U15" s="115">
        <v>65274803</v>
      </c>
    </row>
    <row r="16" spans="1:21" ht="15.75">
      <c r="A16" s="133"/>
      <c r="B16" s="140"/>
      <c r="C16" s="51"/>
      <c r="D16" s="141"/>
      <c r="E16" s="116"/>
      <c r="F16" s="115"/>
      <c r="G16" s="116"/>
      <c r="H16" s="115"/>
      <c r="I16" s="116"/>
      <c r="J16" s="115"/>
      <c r="K16" s="116"/>
      <c r="L16" s="115"/>
      <c r="M16" s="116"/>
      <c r="N16" s="115"/>
      <c r="O16" s="116"/>
      <c r="P16" s="115"/>
      <c r="Q16" s="116"/>
      <c r="R16" s="115"/>
      <c r="S16" s="116"/>
      <c r="T16" s="115"/>
      <c r="U16" s="116"/>
    </row>
    <row r="17" spans="1:22" ht="15.75">
      <c r="A17" s="133" t="s">
        <v>94</v>
      </c>
      <c r="B17" s="140"/>
      <c r="C17" s="51" t="s">
        <v>384</v>
      </c>
      <c r="D17" s="141"/>
      <c r="E17" s="115" t="s">
        <v>4</v>
      </c>
      <c r="F17" s="115"/>
      <c r="G17" s="115" t="s">
        <v>4</v>
      </c>
      <c r="H17" s="115"/>
      <c r="I17" s="115" t="s">
        <v>4</v>
      </c>
      <c r="J17" s="115"/>
      <c r="K17" s="115" t="s">
        <v>4</v>
      </c>
      <c r="L17" s="115"/>
      <c r="M17" s="115" t="s">
        <v>4</v>
      </c>
      <c r="N17" s="115"/>
      <c r="O17" s="115">
        <v>1335538</v>
      </c>
      <c r="P17" s="115"/>
      <c r="Q17" s="115" t="s">
        <v>4</v>
      </c>
      <c r="R17" s="115"/>
      <c r="S17" s="115" t="s">
        <v>4</v>
      </c>
      <c r="T17" s="115"/>
      <c r="U17" s="115">
        <v>1335538</v>
      </c>
      <c r="V17" s="142"/>
    </row>
    <row r="18" spans="1:21" ht="15.75">
      <c r="A18" s="133"/>
      <c r="B18" s="140"/>
      <c r="C18" s="51"/>
      <c r="D18" s="141"/>
      <c r="E18" s="116"/>
      <c r="F18" s="115"/>
      <c r="G18" s="116"/>
      <c r="H18" s="115"/>
      <c r="I18" s="116"/>
      <c r="J18" s="115"/>
      <c r="K18" s="116"/>
      <c r="L18" s="115"/>
      <c r="M18" s="116"/>
      <c r="N18" s="115"/>
      <c r="O18" s="116"/>
      <c r="P18" s="115"/>
      <c r="Q18" s="116"/>
      <c r="R18" s="115"/>
      <c r="S18" s="116"/>
      <c r="T18" s="115"/>
      <c r="U18" s="116"/>
    </row>
    <row r="19" spans="1:21" ht="15.75">
      <c r="A19" s="133" t="s">
        <v>95</v>
      </c>
      <c r="B19" s="140"/>
      <c r="C19" s="51" t="s">
        <v>385</v>
      </c>
      <c r="D19" s="141"/>
      <c r="E19" s="207" t="s">
        <v>4</v>
      </c>
      <c r="F19" s="115"/>
      <c r="G19" s="207" t="s">
        <v>4</v>
      </c>
      <c r="H19" s="115"/>
      <c r="I19" s="207" t="s">
        <v>4</v>
      </c>
      <c r="J19" s="115"/>
      <c r="K19" s="207" t="s">
        <v>4</v>
      </c>
      <c r="L19" s="115"/>
      <c r="M19" s="207" t="s">
        <v>4</v>
      </c>
      <c r="N19" s="115"/>
      <c r="O19" s="207" t="s">
        <v>4</v>
      </c>
      <c r="P19" s="115"/>
      <c r="Q19" s="207">
        <v>4309</v>
      </c>
      <c r="R19" s="115"/>
      <c r="S19" s="207">
        <v>275790</v>
      </c>
      <c r="T19" s="115"/>
      <c r="U19" s="207">
        <v>280099</v>
      </c>
    </row>
    <row r="20" spans="1:21" ht="15.75">
      <c r="A20" s="133"/>
      <c r="B20" s="140"/>
      <c r="C20" s="51"/>
      <c r="D20" s="141"/>
      <c r="E20" s="116"/>
      <c r="F20" s="115"/>
      <c r="G20" s="116"/>
      <c r="H20" s="115"/>
      <c r="I20" s="116"/>
      <c r="J20" s="115"/>
      <c r="K20" s="116"/>
      <c r="L20" s="115"/>
      <c r="M20" s="116"/>
      <c r="N20" s="115"/>
      <c r="O20" s="116"/>
      <c r="P20" s="115"/>
      <c r="Q20" s="116"/>
      <c r="R20" s="115"/>
      <c r="S20" s="116"/>
      <c r="T20" s="115"/>
      <c r="U20" s="116"/>
    </row>
    <row r="21" spans="1:21" ht="15.75">
      <c r="A21" s="133" t="s">
        <v>96</v>
      </c>
      <c r="B21" s="140"/>
      <c r="C21" s="51" t="s">
        <v>386</v>
      </c>
      <c r="D21" s="141"/>
      <c r="E21" s="207" t="s">
        <v>4</v>
      </c>
      <c r="F21" s="115"/>
      <c r="G21" s="207" t="s">
        <v>4</v>
      </c>
      <c r="H21" s="115"/>
      <c r="I21" s="207" t="s">
        <v>4</v>
      </c>
      <c r="J21" s="115"/>
      <c r="K21" s="207" t="s">
        <v>4</v>
      </c>
      <c r="L21" s="115"/>
      <c r="M21" s="207" t="s">
        <v>4</v>
      </c>
      <c r="N21" s="115"/>
      <c r="O21" s="207">
        <v>1335538</v>
      </c>
      <c r="P21" s="115"/>
      <c r="Q21" s="207">
        <v>4309</v>
      </c>
      <c r="R21" s="115"/>
      <c r="S21" s="207">
        <v>275790</v>
      </c>
      <c r="T21" s="115"/>
      <c r="U21" s="207">
        <v>1615637</v>
      </c>
    </row>
    <row r="22" spans="1:21" ht="15.75">
      <c r="A22" s="133"/>
      <c r="B22" s="140"/>
      <c r="C22" s="51"/>
      <c r="D22" s="141"/>
      <c r="E22" s="116"/>
      <c r="F22" s="115"/>
      <c r="G22" s="116"/>
      <c r="H22" s="115"/>
      <c r="I22" s="116"/>
      <c r="J22" s="115"/>
      <c r="K22" s="116"/>
      <c r="L22" s="115"/>
      <c r="M22" s="116"/>
      <c r="N22" s="115"/>
      <c r="O22" s="116"/>
      <c r="P22" s="115"/>
      <c r="Q22" s="116"/>
      <c r="R22" s="115"/>
      <c r="S22" s="116"/>
      <c r="T22" s="115"/>
      <c r="U22" s="116"/>
    </row>
    <row r="23" spans="1:21" ht="28.5" customHeight="1">
      <c r="A23" s="133" t="s">
        <v>364</v>
      </c>
      <c r="B23" s="140"/>
      <c r="C23" s="202" t="s">
        <v>455</v>
      </c>
      <c r="D23" s="141"/>
      <c r="E23" s="207" t="s">
        <v>4</v>
      </c>
      <c r="F23" s="115"/>
      <c r="G23" s="207" t="s">
        <v>4</v>
      </c>
      <c r="H23" s="115"/>
      <c r="I23" s="207" t="s">
        <v>4</v>
      </c>
      <c r="J23" s="115"/>
      <c r="K23" s="207" t="s">
        <v>4</v>
      </c>
      <c r="L23" s="115"/>
      <c r="M23" s="207" t="s">
        <v>4</v>
      </c>
      <c r="N23" s="115"/>
      <c r="O23" s="207">
        <v>-436276</v>
      </c>
      <c r="P23" s="115"/>
      <c r="Q23" s="207" t="s">
        <v>4</v>
      </c>
      <c r="R23" s="115"/>
      <c r="S23" s="207">
        <v>436276</v>
      </c>
      <c r="T23" s="115"/>
      <c r="U23" s="207" t="s">
        <v>4</v>
      </c>
    </row>
    <row r="24" spans="1:21" ht="15.75">
      <c r="A24" s="133"/>
      <c r="B24" s="140"/>
      <c r="C24" s="51"/>
      <c r="D24" s="141"/>
      <c r="E24" s="116"/>
      <c r="F24" s="115"/>
      <c r="G24" s="116"/>
      <c r="H24" s="115"/>
      <c r="I24" s="116"/>
      <c r="J24" s="115"/>
      <c r="K24" s="116"/>
      <c r="L24" s="115"/>
      <c r="M24" s="116"/>
      <c r="N24" s="115"/>
      <c r="O24" s="116"/>
      <c r="P24" s="115"/>
      <c r="Q24" s="116"/>
      <c r="R24" s="115"/>
      <c r="S24" s="116"/>
      <c r="T24" s="115"/>
      <c r="U24" s="116"/>
    </row>
    <row r="25" spans="1:21" ht="15.75">
      <c r="A25" s="133" t="s">
        <v>97</v>
      </c>
      <c r="B25" s="140"/>
      <c r="C25" s="51" t="s">
        <v>387</v>
      </c>
      <c r="D25" s="141"/>
      <c r="E25" s="207">
        <v>44216869</v>
      </c>
      <c r="F25" s="115"/>
      <c r="G25" s="207">
        <v>1697749</v>
      </c>
      <c r="H25" s="115"/>
      <c r="I25" s="207">
        <v>14617</v>
      </c>
      <c r="J25" s="115"/>
      <c r="K25" s="207">
        <v>11932871</v>
      </c>
      <c r="L25" s="115"/>
      <c r="M25" s="207">
        <v>130033</v>
      </c>
      <c r="N25" s="115"/>
      <c r="O25" s="207">
        <v>6866317</v>
      </c>
      <c r="P25" s="115"/>
      <c r="Q25" s="207">
        <v>150808</v>
      </c>
      <c r="R25" s="115"/>
      <c r="S25" s="207">
        <v>1881176</v>
      </c>
      <c r="T25" s="115"/>
      <c r="U25" s="207">
        <v>66890440</v>
      </c>
    </row>
    <row r="26" spans="1:21" ht="15.75">
      <c r="A26" s="133"/>
      <c r="B26" s="140"/>
      <c r="C26" s="51"/>
      <c r="D26" s="141"/>
      <c r="E26" s="116"/>
      <c r="F26" s="115"/>
      <c r="G26" s="116"/>
      <c r="H26" s="115"/>
      <c r="I26" s="116"/>
      <c r="J26" s="115"/>
      <c r="K26" s="116"/>
      <c r="L26" s="115"/>
      <c r="M26" s="116"/>
      <c r="N26" s="115"/>
      <c r="O26" s="116"/>
      <c r="P26" s="115"/>
      <c r="Q26" s="116"/>
      <c r="R26" s="115"/>
      <c r="S26" s="116"/>
      <c r="T26" s="115"/>
      <c r="U26" s="116"/>
    </row>
    <row r="27" spans="1:21" ht="15.75">
      <c r="A27" s="133" t="s">
        <v>93</v>
      </c>
      <c r="B27" s="140"/>
      <c r="C27" s="51" t="s">
        <v>456</v>
      </c>
      <c r="D27" s="141"/>
      <c r="E27" s="115">
        <v>46331158</v>
      </c>
      <c r="F27" s="115"/>
      <c r="G27" s="115">
        <v>1697749</v>
      </c>
      <c r="H27" s="115"/>
      <c r="I27" s="115">
        <v>31343</v>
      </c>
      <c r="J27" s="115"/>
      <c r="K27" s="115">
        <v>13589901</v>
      </c>
      <c r="L27" s="115"/>
      <c r="M27" s="115">
        <v>126988</v>
      </c>
      <c r="N27" s="115"/>
      <c r="O27" s="115">
        <v>4867165</v>
      </c>
      <c r="P27" s="115"/>
      <c r="Q27" s="115">
        <v>21360</v>
      </c>
      <c r="R27" s="115"/>
      <c r="S27" s="115">
        <v>3030195</v>
      </c>
      <c r="T27" s="115"/>
      <c r="U27" s="115">
        <v>69695859</v>
      </c>
    </row>
    <row r="28" spans="1:21" ht="15.75">
      <c r="A28" s="133"/>
      <c r="B28" s="140"/>
      <c r="C28" s="51"/>
      <c r="D28" s="141"/>
      <c r="E28" s="116"/>
      <c r="F28" s="115"/>
      <c r="G28" s="116"/>
      <c r="H28" s="115"/>
      <c r="I28" s="116"/>
      <c r="J28" s="115"/>
      <c r="K28" s="116"/>
      <c r="L28" s="115"/>
      <c r="M28" s="116"/>
      <c r="N28" s="115"/>
      <c r="O28" s="116"/>
      <c r="P28" s="115"/>
      <c r="Q28" s="116"/>
      <c r="R28" s="115"/>
      <c r="S28" s="116"/>
      <c r="T28" s="115"/>
      <c r="U28" s="116"/>
    </row>
    <row r="29" spans="1:21" ht="15.75">
      <c r="A29" s="133" t="s">
        <v>450</v>
      </c>
      <c r="B29" s="140"/>
      <c r="C29" s="51" t="s">
        <v>453</v>
      </c>
      <c r="D29" s="141"/>
      <c r="E29" s="207" t="s">
        <v>4</v>
      </c>
      <c r="F29" s="115"/>
      <c r="G29" s="207" t="s">
        <v>4</v>
      </c>
      <c r="H29" s="115"/>
      <c r="I29" s="207" t="s">
        <v>4</v>
      </c>
      <c r="J29" s="115"/>
      <c r="K29" s="207" t="s">
        <v>4</v>
      </c>
      <c r="L29" s="115"/>
      <c r="M29" s="207" t="s">
        <v>4</v>
      </c>
      <c r="N29" s="115"/>
      <c r="O29" s="207">
        <v>154341</v>
      </c>
      <c r="P29" s="115"/>
      <c r="Q29" s="207" t="s">
        <v>4</v>
      </c>
      <c r="R29" s="115"/>
      <c r="S29" s="207" t="s">
        <v>4</v>
      </c>
      <c r="T29" s="115"/>
      <c r="U29" s="207">
        <v>154341</v>
      </c>
    </row>
    <row r="30" spans="1:21" ht="15.75">
      <c r="A30" s="133"/>
      <c r="B30" s="140"/>
      <c r="C30" s="51"/>
      <c r="D30" s="141"/>
      <c r="E30" s="116"/>
      <c r="F30" s="115"/>
      <c r="G30" s="116"/>
      <c r="H30" s="115"/>
      <c r="I30" s="116"/>
      <c r="J30" s="115"/>
      <c r="K30" s="116"/>
      <c r="L30" s="115"/>
      <c r="M30" s="116"/>
      <c r="N30" s="115"/>
      <c r="O30" s="116"/>
      <c r="P30" s="115"/>
      <c r="Q30" s="116"/>
      <c r="R30" s="115"/>
      <c r="S30" s="116"/>
      <c r="T30" s="115"/>
      <c r="U30" s="116"/>
    </row>
    <row r="31" spans="1:21" ht="15.75">
      <c r="A31" s="133" t="s">
        <v>451</v>
      </c>
      <c r="B31" s="140"/>
      <c r="C31" s="51" t="s">
        <v>457</v>
      </c>
      <c r="D31" s="141"/>
      <c r="E31" s="115">
        <v>46331158</v>
      </c>
      <c r="F31" s="115"/>
      <c r="G31" s="115">
        <v>1697749</v>
      </c>
      <c r="H31" s="115"/>
      <c r="I31" s="115">
        <v>31343</v>
      </c>
      <c r="J31" s="115"/>
      <c r="K31" s="115">
        <v>13589901</v>
      </c>
      <c r="L31" s="115"/>
      <c r="M31" s="115">
        <v>126988</v>
      </c>
      <c r="N31" s="115"/>
      <c r="O31" s="115">
        <v>5021506</v>
      </c>
      <c r="P31" s="115"/>
      <c r="Q31" s="115">
        <v>21360</v>
      </c>
      <c r="R31" s="115"/>
      <c r="S31" s="115">
        <v>3030195</v>
      </c>
      <c r="T31" s="115"/>
      <c r="U31" s="115">
        <v>69850200</v>
      </c>
    </row>
    <row r="32" spans="1:21" ht="15.75">
      <c r="A32" s="132"/>
      <c r="E32" s="116"/>
      <c r="F32" s="115"/>
      <c r="G32" s="116"/>
      <c r="H32" s="115"/>
      <c r="I32" s="116"/>
      <c r="J32" s="115"/>
      <c r="K32" s="116"/>
      <c r="L32" s="115"/>
      <c r="M32" s="116"/>
      <c r="N32" s="115"/>
      <c r="O32" s="116"/>
      <c r="P32" s="115"/>
      <c r="Q32" s="116"/>
      <c r="R32" s="115"/>
      <c r="S32" s="116"/>
      <c r="T32" s="115"/>
      <c r="U32" s="116"/>
    </row>
    <row r="33" spans="1:21" ht="16.5">
      <c r="A33" s="134" t="s">
        <v>452</v>
      </c>
      <c r="C33" s="199" t="s">
        <v>463</v>
      </c>
      <c r="E33" s="115" t="s">
        <v>4</v>
      </c>
      <c r="F33" s="115"/>
      <c r="G33" s="115" t="s">
        <v>4</v>
      </c>
      <c r="H33" s="115"/>
      <c r="I33" s="115" t="s">
        <v>4</v>
      </c>
      <c r="J33" s="115"/>
      <c r="K33" s="115" t="s">
        <v>4</v>
      </c>
      <c r="L33" s="115"/>
      <c r="M33" s="115">
        <v>154341</v>
      </c>
      <c r="N33" s="115"/>
      <c r="O33" s="115">
        <v>-154341</v>
      </c>
      <c r="P33" s="115"/>
      <c r="Q33" s="115" t="s">
        <v>4</v>
      </c>
      <c r="R33" s="115"/>
      <c r="S33" s="115" t="s">
        <v>4</v>
      </c>
      <c r="T33" s="115"/>
      <c r="U33" s="115" t="s">
        <v>4</v>
      </c>
    </row>
    <row r="34" spans="5:21" ht="15.75">
      <c r="E34" s="116"/>
      <c r="F34" s="115"/>
      <c r="G34" s="116"/>
      <c r="H34" s="115"/>
      <c r="I34" s="116"/>
      <c r="J34" s="115"/>
      <c r="K34" s="116"/>
      <c r="L34" s="115"/>
      <c r="M34" s="116"/>
      <c r="N34" s="115"/>
      <c r="O34" s="116"/>
      <c r="P34" s="115"/>
      <c r="Q34" s="116"/>
      <c r="R34" s="115"/>
      <c r="S34" s="116"/>
      <c r="T34" s="115"/>
      <c r="U34" s="116"/>
    </row>
    <row r="35" spans="1:21" ht="16.5">
      <c r="A35" s="134" t="s">
        <v>94</v>
      </c>
      <c r="C35" s="46" t="s">
        <v>458</v>
      </c>
      <c r="E35" s="115" t="s">
        <v>4</v>
      </c>
      <c r="F35" s="115"/>
      <c r="G35" s="115" t="s">
        <v>4</v>
      </c>
      <c r="H35" s="115"/>
      <c r="I35" s="115" t="s">
        <v>4</v>
      </c>
      <c r="J35" s="115"/>
      <c r="K35" s="115" t="s">
        <v>4</v>
      </c>
      <c r="L35" s="115"/>
      <c r="M35" s="115" t="s">
        <v>4</v>
      </c>
      <c r="N35" s="115"/>
      <c r="O35" s="115">
        <v>1518951</v>
      </c>
      <c r="P35" s="115"/>
      <c r="Q35" s="115" t="s">
        <v>4</v>
      </c>
      <c r="R35" s="115"/>
      <c r="S35" s="115" t="s">
        <v>4</v>
      </c>
      <c r="T35" s="115"/>
      <c r="U35" s="115">
        <v>1518951</v>
      </c>
    </row>
    <row r="36" spans="5:21" ht="15.75">
      <c r="E36" s="116"/>
      <c r="F36" s="115"/>
      <c r="G36" s="116"/>
      <c r="H36" s="115"/>
      <c r="I36" s="116"/>
      <c r="J36" s="115"/>
      <c r="K36" s="116"/>
      <c r="L36" s="115"/>
      <c r="M36" s="116"/>
      <c r="N36" s="115"/>
      <c r="O36" s="116"/>
      <c r="P36" s="115"/>
      <c r="Q36" s="116"/>
      <c r="R36" s="115"/>
      <c r="S36" s="116"/>
      <c r="T36" s="115"/>
      <c r="U36" s="116"/>
    </row>
    <row r="37" spans="1:21" ht="16.5">
      <c r="A37" s="134" t="s">
        <v>95</v>
      </c>
      <c r="C37" s="46" t="s">
        <v>459</v>
      </c>
      <c r="E37" s="207" t="s">
        <v>4</v>
      </c>
      <c r="F37" s="115"/>
      <c r="G37" s="207" t="s">
        <v>4</v>
      </c>
      <c r="H37" s="115"/>
      <c r="I37" s="207" t="s">
        <v>4</v>
      </c>
      <c r="J37" s="115"/>
      <c r="K37" s="207" t="s">
        <v>4</v>
      </c>
      <c r="L37" s="115"/>
      <c r="M37" s="207" t="s">
        <v>4</v>
      </c>
      <c r="N37" s="115"/>
      <c r="O37" s="207" t="s">
        <v>4</v>
      </c>
      <c r="P37" s="115"/>
      <c r="Q37" s="207">
        <v>-40440</v>
      </c>
      <c r="R37" s="115"/>
      <c r="S37" s="207">
        <v>-2621177</v>
      </c>
      <c r="T37" s="115"/>
      <c r="U37" s="207">
        <v>-2661617</v>
      </c>
    </row>
    <row r="38" spans="5:21" ht="15.75">
      <c r="E38" s="116"/>
      <c r="F38" s="115"/>
      <c r="G38" s="116"/>
      <c r="H38" s="115"/>
      <c r="I38" s="116"/>
      <c r="J38" s="115"/>
      <c r="K38" s="116"/>
      <c r="L38" s="115"/>
      <c r="M38" s="116"/>
      <c r="N38" s="115"/>
      <c r="O38" s="116"/>
      <c r="P38" s="115"/>
      <c r="Q38" s="116"/>
      <c r="R38" s="115"/>
      <c r="S38" s="116"/>
      <c r="T38" s="115"/>
      <c r="U38" s="116"/>
    </row>
    <row r="39" spans="1:21" ht="16.5">
      <c r="A39" s="134" t="s">
        <v>96</v>
      </c>
      <c r="C39" s="46" t="s">
        <v>460</v>
      </c>
      <c r="E39" s="207" t="s">
        <v>4</v>
      </c>
      <c r="F39" s="115"/>
      <c r="G39" s="207" t="s">
        <v>4</v>
      </c>
      <c r="H39" s="115"/>
      <c r="I39" s="207" t="s">
        <v>4</v>
      </c>
      <c r="J39" s="115"/>
      <c r="K39" s="207" t="s">
        <v>4</v>
      </c>
      <c r="L39" s="115"/>
      <c r="M39" s="207" t="s">
        <v>4</v>
      </c>
      <c r="N39" s="115"/>
      <c r="O39" s="207">
        <v>1518951</v>
      </c>
      <c r="P39" s="115"/>
      <c r="Q39" s="207">
        <v>-40440</v>
      </c>
      <c r="R39" s="115"/>
      <c r="S39" s="207">
        <v>-2621177</v>
      </c>
      <c r="T39" s="115"/>
      <c r="U39" s="207">
        <v>-1142666</v>
      </c>
    </row>
    <row r="40" spans="5:21" ht="15.75">
      <c r="E40" s="116"/>
      <c r="F40" s="115"/>
      <c r="G40" s="116"/>
      <c r="H40" s="115"/>
      <c r="I40" s="118"/>
      <c r="J40" s="115"/>
      <c r="K40" s="116"/>
      <c r="L40" s="115"/>
      <c r="M40" s="116"/>
      <c r="N40" s="115"/>
      <c r="O40" s="116"/>
      <c r="P40" s="115"/>
      <c r="Q40" s="116"/>
      <c r="R40" s="115"/>
      <c r="S40" s="116"/>
      <c r="T40" s="115"/>
      <c r="U40" s="116"/>
    </row>
    <row r="41" spans="1:21" ht="16.5">
      <c r="A41" s="134" t="s">
        <v>364</v>
      </c>
      <c r="C41" s="46" t="s">
        <v>461</v>
      </c>
      <c r="E41" s="207" t="s">
        <v>4</v>
      </c>
      <c r="F41" s="115"/>
      <c r="G41" s="207" t="s">
        <v>4</v>
      </c>
      <c r="H41" s="115"/>
      <c r="I41" s="207" t="s">
        <v>4</v>
      </c>
      <c r="J41" s="115"/>
      <c r="K41" s="207" t="s">
        <v>4</v>
      </c>
      <c r="L41" s="115"/>
      <c r="M41" s="207" t="s">
        <v>4</v>
      </c>
      <c r="N41" s="115"/>
      <c r="O41" s="207">
        <v>10393</v>
      </c>
      <c r="P41" s="115"/>
      <c r="Q41" s="207" t="s">
        <v>4</v>
      </c>
      <c r="R41" s="115"/>
      <c r="S41" s="207">
        <v>-10393</v>
      </c>
      <c r="T41" s="115"/>
      <c r="U41" s="207" t="s">
        <v>4</v>
      </c>
    </row>
    <row r="42" spans="5:21" ht="15.75">
      <c r="E42" s="116"/>
      <c r="F42" s="115"/>
      <c r="G42" s="116"/>
      <c r="H42" s="115"/>
      <c r="I42" s="116"/>
      <c r="J42" s="115"/>
      <c r="K42" s="116"/>
      <c r="L42" s="115"/>
      <c r="M42" s="116"/>
      <c r="N42" s="115"/>
      <c r="O42" s="116"/>
      <c r="P42" s="115"/>
      <c r="Q42" s="116"/>
      <c r="R42" s="115"/>
      <c r="S42" s="116"/>
      <c r="T42" s="115"/>
      <c r="U42" s="116"/>
    </row>
    <row r="43" spans="1:21" ht="17.25" thickBot="1">
      <c r="A43" s="134" t="s">
        <v>97</v>
      </c>
      <c r="C43" s="46" t="s">
        <v>462</v>
      </c>
      <c r="E43" s="208">
        <v>46331158</v>
      </c>
      <c r="F43" s="206"/>
      <c r="G43" s="208">
        <v>1697749</v>
      </c>
      <c r="H43" s="206"/>
      <c r="I43" s="208">
        <v>31343</v>
      </c>
      <c r="J43" s="206"/>
      <c r="K43" s="208">
        <v>13589901</v>
      </c>
      <c r="L43" s="206"/>
      <c r="M43" s="208">
        <v>281329</v>
      </c>
      <c r="N43" s="206"/>
      <c r="O43" s="208">
        <v>6396509</v>
      </c>
      <c r="P43" s="206"/>
      <c r="Q43" s="208">
        <v>-19080</v>
      </c>
      <c r="R43" s="206"/>
      <c r="S43" s="208">
        <v>398625</v>
      </c>
      <c r="T43" s="206"/>
      <c r="U43" s="208">
        <v>68707534</v>
      </c>
    </row>
    <row r="44" ht="16.5" thickTop="1">
      <c r="S44" s="209"/>
    </row>
    <row r="45" ht="15.75">
      <c r="S45" s="209"/>
    </row>
  </sheetData>
  <sheetProtection/>
  <mergeCells count="11">
    <mergeCell ref="A1:U1"/>
    <mergeCell ref="A2:U2"/>
    <mergeCell ref="A4:U4"/>
    <mergeCell ref="A5:U5"/>
    <mergeCell ref="A3:U3"/>
    <mergeCell ref="S9:S10"/>
    <mergeCell ref="Q9:Q10"/>
    <mergeCell ref="G9:I9"/>
    <mergeCell ref="K9:O9"/>
    <mergeCell ref="E7:T7"/>
    <mergeCell ref="Q8:T8"/>
  </mergeCells>
  <printOptions/>
  <pageMargins left="0.7480314960629921" right="0.6839583333333333" top="0.984251968503937" bottom="0.984251968503937" header="0.5118110236220472" footer="0.5118110236220472"/>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W50"/>
  <sheetViews>
    <sheetView zoomScale="85" zoomScaleNormal="85" zoomScalePageLayoutView="0" workbookViewId="0" topLeftCell="A5">
      <pane xSplit="1" ySplit="3" topLeftCell="E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9.125" style="0" bestFit="1" customWidth="1"/>
    <col min="2" max="2" width="1.625" style="0" customWidth="1"/>
    <col min="3" max="3" width="14.00390625" style="0" bestFit="1" customWidth="1"/>
    <col min="4" max="4" width="1.625" style="0" customWidth="1"/>
    <col min="5" max="5" width="13.50390625" style="0" bestFit="1" customWidth="1"/>
    <col min="6" max="6" width="1.625" style="0" customWidth="1"/>
    <col min="7" max="7" width="12.375" style="0" bestFit="1" customWidth="1"/>
    <col min="8" max="8" width="1.625" style="0" customWidth="1"/>
    <col min="9" max="9" width="8.00390625" style="0" bestFit="1" customWidth="1"/>
    <col min="10" max="10" width="1.625" style="0" customWidth="1"/>
    <col min="11" max="11" width="12.75390625" style="0" bestFit="1" customWidth="1"/>
    <col min="12" max="12" width="1.625" style="0" customWidth="1"/>
    <col min="13" max="13" width="14.25390625" style="0" bestFit="1" customWidth="1"/>
    <col min="14" max="14" width="1.625" style="0" customWidth="1"/>
    <col min="15" max="15" width="14.125" style="0" bestFit="1" customWidth="1"/>
    <col min="16" max="16" width="1.875" style="0" customWidth="1"/>
    <col min="17" max="17" width="13.25390625" style="0" bestFit="1" customWidth="1"/>
    <col min="18" max="18" width="1.875" style="0" customWidth="1"/>
    <col min="19" max="19" width="14.25390625" style="0" bestFit="1" customWidth="1"/>
    <col min="20" max="20" width="1.625" style="0" customWidth="1"/>
    <col min="21" max="21" width="12.75390625" style="0" bestFit="1" customWidth="1"/>
    <col min="22" max="22" width="2.50390625" style="0" customWidth="1"/>
    <col min="23" max="23" width="12.75390625" style="0" bestFit="1" customWidth="1"/>
  </cols>
  <sheetData>
    <row r="1" spans="1:21" ht="16.5">
      <c r="A1" s="49" t="s">
        <v>45</v>
      </c>
      <c r="B1" s="47"/>
      <c r="C1" s="47"/>
      <c r="D1" s="47"/>
      <c r="E1" s="47"/>
      <c r="F1" s="47"/>
      <c r="G1" s="47"/>
      <c r="H1" s="47"/>
      <c r="I1" s="47"/>
      <c r="J1" s="47"/>
      <c r="K1" s="47"/>
      <c r="L1" s="47"/>
      <c r="M1" s="47"/>
      <c r="N1" s="47"/>
      <c r="O1" s="47"/>
      <c r="P1" s="47"/>
      <c r="Q1" s="47"/>
      <c r="R1" s="47"/>
      <c r="S1" s="47"/>
      <c r="T1" s="47"/>
      <c r="U1" s="47"/>
    </row>
    <row r="2" spans="1:22" ht="16.5" customHeight="1">
      <c r="A2" s="49" t="s">
        <v>136</v>
      </c>
      <c r="B2" s="47"/>
      <c r="C2" s="47"/>
      <c r="D2" s="47"/>
      <c r="E2" s="47"/>
      <c r="F2" s="47"/>
      <c r="G2" s="47"/>
      <c r="H2" s="47"/>
      <c r="I2" s="47"/>
      <c r="J2" s="47"/>
      <c r="K2" s="47"/>
      <c r="L2" s="47"/>
      <c r="M2" s="47"/>
      <c r="N2" s="47"/>
      <c r="O2" s="47"/>
      <c r="P2" s="47"/>
      <c r="Q2" s="47"/>
      <c r="R2" s="47"/>
      <c r="S2" s="47"/>
      <c r="T2" s="47"/>
      <c r="U2" s="47"/>
      <c r="V2" s="47"/>
    </row>
    <row r="3" spans="1:21" ht="17.25" thickBot="1">
      <c r="A3" s="50" t="s">
        <v>46</v>
      </c>
      <c r="B3" s="48"/>
      <c r="C3" s="48"/>
      <c r="D3" s="48"/>
      <c r="E3" s="48"/>
      <c r="F3" s="48"/>
      <c r="G3" s="48"/>
      <c r="H3" s="48"/>
      <c r="I3" s="48"/>
      <c r="J3" s="48"/>
      <c r="K3" s="48"/>
      <c r="L3" s="48"/>
      <c r="M3" s="48"/>
      <c r="N3" s="48"/>
      <c r="O3" s="48"/>
      <c r="P3" s="48"/>
      <c r="Q3" s="48"/>
      <c r="R3" s="48"/>
      <c r="S3" s="48"/>
      <c r="T3" s="48"/>
      <c r="U3" s="48"/>
    </row>
    <row r="4" spans="1:21" ht="16.5">
      <c r="A4" s="245"/>
      <c r="B4" s="245"/>
      <c r="C4" s="245"/>
      <c r="D4" s="245"/>
      <c r="E4" s="245"/>
      <c r="F4" s="245"/>
      <c r="G4" s="245"/>
      <c r="H4" s="245"/>
      <c r="I4" s="245"/>
      <c r="J4" s="245"/>
      <c r="K4" s="245"/>
      <c r="L4" s="245"/>
      <c r="M4" s="245"/>
      <c r="N4" s="245"/>
      <c r="O4" s="245"/>
      <c r="P4" s="245"/>
      <c r="Q4" s="245"/>
      <c r="R4" s="245"/>
      <c r="S4" s="245"/>
      <c r="T4" s="245"/>
      <c r="U4" s="245"/>
    </row>
    <row r="5" spans="1:23" s="8" customFormat="1" ht="17.25" thickBot="1">
      <c r="A5" s="107"/>
      <c r="B5" s="108"/>
      <c r="C5" s="244" t="s">
        <v>271</v>
      </c>
      <c r="D5" s="244"/>
      <c r="E5" s="244"/>
      <c r="F5" s="244"/>
      <c r="G5" s="244"/>
      <c r="H5" s="244"/>
      <c r="I5" s="244"/>
      <c r="J5" s="244"/>
      <c r="K5" s="244"/>
      <c r="L5" s="244"/>
      <c r="M5" s="244"/>
      <c r="N5" s="244"/>
      <c r="O5" s="244"/>
      <c r="P5" s="244"/>
      <c r="Q5" s="244"/>
      <c r="R5" s="244"/>
      <c r="S5" s="244"/>
      <c r="T5" s="244"/>
      <c r="U5" s="244"/>
      <c r="V5" s="108"/>
      <c r="W5" s="108"/>
    </row>
    <row r="6" spans="1:23" s="8" customFormat="1" ht="17.25" customHeight="1" thickBot="1">
      <c r="A6" s="107"/>
      <c r="B6" s="108"/>
      <c r="C6" s="108"/>
      <c r="D6" s="110"/>
      <c r="E6" s="110"/>
      <c r="F6" s="110"/>
      <c r="G6" s="110"/>
      <c r="H6" s="110"/>
      <c r="I6" s="110"/>
      <c r="J6" s="110"/>
      <c r="K6" s="110"/>
      <c r="L6" s="110"/>
      <c r="M6" s="110"/>
      <c r="N6" s="110"/>
      <c r="O6" s="110"/>
      <c r="P6" s="110"/>
      <c r="Q6" s="246" t="s">
        <v>272</v>
      </c>
      <c r="R6" s="246"/>
      <c r="S6" s="246"/>
      <c r="T6" s="246"/>
      <c r="U6" s="246"/>
      <c r="V6" s="108"/>
      <c r="W6" s="108"/>
    </row>
    <row r="7" spans="1:23" s="8" customFormat="1" ht="16.5">
      <c r="A7" s="107"/>
      <c r="B7" s="108"/>
      <c r="C7" s="108"/>
      <c r="D7" s="108"/>
      <c r="E7" s="108"/>
      <c r="F7" s="108"/>
      <c r="G7" s="108"/>
      <c r="H7" s="108"/>
      <c r="I7" s="108"/>
      <c r="J7" s="108"/>
      <c r="K7" s="108"/>
      <c r="L7" s="108"/>
      <c r="M7" s="108"/>
      <c r="N7" s="108"/>
      <c r="O7" s="108"/>
      <c r="P7" s="108"/>
      <c r="Q7" s="108"/>
      <c r="R7" s="108"/>
      <c r="S7" s="108" t="s">
        <v>273</v>
      </c>
      <c r="T7" s="108"/>
      <c r="U7" s="108"/>
      <c r="V7" s="108"/>
      <c r="W7" s="108"/>
    </row>
    <row r="8" spans="1:23" ht="16.5">
      <c r="A8" s="107"/>
      <c r="B8" s="108"/>
      <c r="C8" s="108"/>
      <c r="D8" s="108"/>
      <c r="E8" s="108"/>
      <c r="F8" s="108"/>
      <c r="G8" s="108"/>
      <c r="H8" s="108"/>
      <c r="I8" s="108"/>
      <c r="J8" s="108"/>
      <c r="K8" s="108"/>
      <c r="L8" s="108"/>
      <c r="M8" s="108"/>
      <c r="N8" s="108"/>
      <c r="O8" s="108"/>
      <c r="P8" s="108"/>
      <c r="Q8" s="108"/>
      <c r="R8" s="108"/>
      <c r="S8" s="108" t="s">
        <v>274</v>
      </c>
      <c r="T8" s="108"/>
      <c r="U8" s="108"/>
      <c r="V8" s="108"/>
      <c r="W8" s="108"/>
    </row>
    <row r="9" spans="1:23" ht="16.5">
      <c r="A9" s="107"/>
      <c r="B9" s="108"/>
      <c r="C9" s="108"/>
      <c r="D9" s="108"/>
      <c r="E9" s="108"/>
      <c r="F9" s="108"/>
      <c r="G9" s="108"/>
      <c r="H9" s="108"/>
      <c r="I9" s="108"/>
      <c r="J9" s="108"/>
      <c r="K9" s="108"/>
      <c r="L9" s="108"/>
      <c r="M9" s="108"/>
      <c r="N9" s="108"/>
      <c r="O9" s="108"/>
      <c r="P9" s="108"/>
      <c r="Q9" s="108"/>
      <c r="R9" s="108"/>
      <c r="S9" s="108" t="s">
        <v>275</v>
      </c>
      <c r="T9" s="108"/>
      <c r="U9" s="108"/>
      <c r="V9" s="108"/>
      <c r="W9" s="108"/>
    </row>
    <row r="10" spans="1:23" ht="16.5">
      <c r="A10" s="107"/>
      <c r="B10" s="108"/>
      <c r="C10" s="108"/>
      <c r="D10" s="108"/>
      <c r="E10" s="108"/>
      <c r="F10" s="108"/>
      <c r="G10" s="108"/>
      <c r="H10" s="108"/>
      <c r="I10" s="108"/>
      <c r="J10" s="108"/>
      <c r="K10" s="108"/>
      <c r="L10" s="108"/>
      <c r="M10" s="108"/>
      <c r="N10" s="108"/>
      <c r="O10" s="108"/>
      <c r="P10" s="108"/>
      <c r="Q10" s="108" t="s">
        <v>276</v>
      </c>
      <c r="R10" s="108"/>
      <c r="S10" s="108" t="s">
        <v>277</v>
      </c>
      <c r="T10" s="108"/>
      <c r="U10" s="108" t="s">
        <v>273</v>
      </c>
      <c r="V10" s="108"/>
      <c r="W10" s="108"/>
    </row>
    <row r="11" spans="1:23" ht="17.25" thickBot="1">
      <c r="A11" s="107"/>
      <c r="B11" s="108"/>
      <c r="C11" s="108"/>
      <c r="D11" s="108"/>
      <c r="E11" s="108"/>
      <c r="F11" s="108"/>
      <c r="G11" s="108"/>
      <c r="H11" s="108"/>
      <c r="I11" s="108"/>
      <c r="J11" s="108"/>
      <c r="K11" s="244" t="s">
        <v>278</v>
      </c>
      <c r="L11" s="244"/>
      <c r="M11" s="244"/>
      <c r="N11" s="244"/>
      <c r="O11" s="244"/>
      <c r="P11" s="108"/>
      <c r="Q11" s="108" t="s">
        <v>279</v>
      </c>
      <c r="R11" s="108"/>
      <c r="S11" s="108" t="s">
        <v>280</v>
      </c>
      <c r="T11" s="108"/>
      <c r="U11" s="108" t="s">
        <v>281</v>
      </c>
      <c r="V11" s="108"/>
      <c r="W11" s="108"/>
    </row>
    <row r="12" spans="1:23" ht="17.25" thickBot="1">
      <c r="A12" s="107"/>
      <c r="B12" s="108"/>
      <c r="C12" s="108"/>
      <c r="D12" s="108"/>
      <c r="E12" s="108"/>
      <c r="F12" s="108"/>
      <c r="G12" s="244" t="s">
        <v>282</v>
      </c>
      <c r="H12" s="244"/>
      <c r="I12" s="244"/>
      <c r="J12" s="108"/>
      <c r="K12" s="108"/>
      <c r="L12" s="110"/>
      <c r="M12" s="110"/>
      <c r="N12" s="110"/>
      <c r="O12" s="110" t="s">
        <v>283</v>
      </c>
      <c r="P12" s="108"/>
      <c r="Q12" s="108" t="s">
        <v>284</v>
      </c>
      <c r="R12" s="108"/>
      <c r="S12" s="108" t="s">
        <v>285</v>
      </c>
      <c r="T12" s="108"/>
      <c r="U12" s="108" t="s">
        <v>286</v>
      </c>
      <c r="V12" s="108"/>
      <c r="W12" s="108"/>
    </row>
    <row r="13" spans="1:23" ht="16.5">
      <c r="A13" s="107"/>
      <c r="B13" s="108"/>
      <c r="C13" s="108"/>
      <c r="D13" s="108"/>
      <c r="E13" s="108" t="s">
        <v>287</v>
      </c>
      <c r="F13" s="108"/>
      <c r="G13" s="108" t="s">
        <v>288</v>
      </c>
      <c r="H13" s="110"/>
      <c r="I13" s="110"/>
      <c r="J13" s="108"/>
      <c r="K13" s="108"/>
      <c r="L13" s="108"/>
      <c r="M13" s="108"/>
      <c r="N13" s="108"/>
      <c r="O13" s="108" t="s">
        <v>289</v>
      </c>
      <c r="P13" s="108"/>
      <c r="Q13" s="108" t="s">
        <v>290</v>
      </c>
      <c r="R13" s="108"/>
      <c r="S13" s="108" t="s">
        <v>291</v>
      </c>
      <c r="T13" s="108"/>
      <c r="U13" s="108" t="s">
        <v>292</v>
      </c>
      <c r="V13" s="108"/>
      <c r="W13" s="108"/>
    </row>
    <row r="14" spans="1:23" ht="17.25" thickBot="1">
      <c r="A14" s="107"/>
      <c r="B14" s="108"/>
      <c r="C14" s="109" t="s">
        <v>293</v>
      </c>
      <c r="D14" s="108"/>
      <c r="E14" s="109" t="s">
        <v>294</v>
      </c>
      <c r="F14" s="108"/>
      <c r="G14" s="109" t="s">
        <v>295</v>
      </c>
      <c r="H14" s="108"/>
      <c r="I14" s="109" t="s">
        <v>285</v>
      </c>
      <c r="J14" s="108"/>
      <c r="K14" s="109" t="s">
        <v>296</v>
      </c>
      <c r="L14" s="108"/>
      <c r="M14" s="109" t="s">
        <v>297</v>
      </c>
      <c r="N14" s="108"/>
      <c r="O14" s="109" t="s">
        <v>298</v>
      </c>
      <c r="P14" s="108"/>
      <c r="Q14" s="109" t="s">
        <v>299</v>
      </c>
      <c r="R14" s="108"/>
      <c r="S14" s="109" t="s">
        <v>300</v>
      </c>
      <c r="T14" s="108"/>
      <c r="U14" s="109" t="s">
        <v>301</v>
      </c>
      <c r="V14" s="108"/>
      <c r="W14" s="109" t="s">
        <v>302</v>
      </c>
    </row>
    <row r="15" spans="1:23" ht="16.5">
      <c r="A15" s="111"/>
      <c r="B15" s="113"/>
      <c r="C15" s="113"/>
      <c r="D15" s="113"/>
      <c r="E15" s="113"/>
      <c r="F15" s="113"/>
      <c r="G15" s="113"/>
      <c r="H15" s="113"/>
      <c r="I15" s="113"/>
      <c r="J15" s="113"/>
      <c r="K15" s="113"/>
      <c r="L15" s="113"/>
      <c r="M15" s="113"/>
      <c r="N15" s="113"/>
      <c r="O15" s="113"/>
      <c r="P15" s="113"/>
      <c r="Q15" s="113"/>
      <c r="R15" s="113"/>
      <c r="S15" s="113"/>
      <c r="T15" s="113"/>
      <c r="U15" s="113"/>
      <c r="V15" s="113"/>
      <c r="W15" s="113"/>
    </row>
    <row r="16" spans="1:23" ht="16.5">
      <c r="A16" s="111" t="s">
        <v>303</v>
      </c>
      <c r="B16" s="113"/>
      <c r="C16" s="115">
        <v>34354025</v>
      </c>
      <c r="D16" s="115"/>
      <c r="E16" s="115" t="s">
        <v>304</v>
      </c>
      <c r="F16" s="115"/>
      <c r="G16" s="115">
        <v>865379</v>
      </c>
      <c r="H16" s="115"/>
      <c r="I16" s="115">
        <v>5416</v>
      </c>
      <c r="J16" s="115"/>
      <c r="K16" s="115">
        <v>7761385</v>
      </c>
      <c r="L16" s="115"/>
      <c r="M16" s="115">
        <v>60508</v>
      </c>
      <c r="N16" s="115"/>
      <c r="O16" s="115">
        <v>5644873</v>
      </c>
      <c r="P16" s="115"/>
      <c r="Q16" s="115">
        <v>153132</v>
      </c>
      <c r="R16" s="115"/>
      <c r="S16" s="115" t="s">
        <v>304</v>
      </c>
      <c r="T16" s="115"/>
      <c r="U16" s="115">
        <v>352594</v>
      </c>
      <c r="V16" s="115"/>
      <c r="W16" s="115">
        <v>49197312</v>
      </c>
    </row>
    <row r="17" spans="1:23" ht="16.5">
      <c r="A17" s="111"/>
      <c r="B17" s="113"/>
      <c r="C17" s="116"/>
      <c r="D17" s="115"/>
      <c r="E17" s="116"/>
      <c r="F17" s="115"/>
      <c r="G17" s="116"/>
      <c r="H17" s="115"/>
      <c r="I17" s="116"/>
      <c r="J17" s="115"/>
      <c r="K17" s="116"/>
      <c r="L17" s="115"/>
      <c r="M17" s="116"/>
      <c r="N17" s="115"/>
      <c r="O17" s="116"/>
      <c r="P17" s="115"/>
      <c r="Q17" s="116"/>
      <c r="R17" s="115"/>
      <c r="S17" s="116"/>
      <c r="T17" s="115"/>
      <c r="U17" s="116"/>
      <c r="V17" s="115"/>
      <c r="W17" s="116"/>
    </row>
    <row r="18" spans="1:23" ht="16.5">
      <c r="A18" s="111" t="s">
        <v>305</v>
      </c>
      <c r="B18" s="113"/>
      <c r="C18" s="115"/>
      <c r="D18" s="115"/>
      <c r="E18" s="115"/>
      <c r="F18" s="115"/>
      <c r="G18" s="115"/>
      <c r="H18" s="115"/>
      <c r="I18" s="115"/>
      <c r="J18" s="115"/>
      <c r="K18" s="115"/>
      <c r="L18" s="115"/>
      <c r="M18" s="115"/>
      <c r="N18" s="115"/>
      <c r="O18" s="115"/>
      <c r="P18" s="115"/>
      <c r="Q18" s="115"/>
      <c r="R18" s="115"/>
      <c r="S18" s="115"/>
      <c r="T18" s="115"/>
      <c r="U18" s="115"/>
      <c r="V18" s="115"/>
      <c r="W18" s="115"/>
    </row>
    <row r="19" spans="1:23" ht="16.5">
      <c r="A19" s="114" t="s">
        <v>306</v>
      </c>
      <c r="B19" s="113"/>
      <c r="C19" s="115" t="s">
        <v>4</v>
      </c>
      <c r="D19" s="115"/>
      <c r="E19" s="115" t="s">
        <v>4</v>
      </c>
      <c r="F19" s="115"/>
      <c r="G19" s="115" t="s">
        <v>4</v>
      </c>
      <c r="H19" s="115"/>
      <c r="I19" s="115" t="s">
        <v>4</v>
      </c>
      <c r="J19" s="115"/>
      <c r="K19" s="115">
        <v>1389095</v>
      </c>
      <c r="L19" s="115"/>
      <c r="M19" s="115" t="s">
        <v>4</v>
      </c>
      <c r="N19" s="115"/>
      <c r="O19" s="115">
        <v>-1389095</v>
      </c>
      <c r="P19" s="115"/>
      <c r="Q19" s="115" t="s">
        <v>4</v>
      </c>
      <c r="R19" s="115"/>
      <c r="S19" s="115" t="s">
        <v>4</v>
      </c>
      <c r="T19" s="115"/>
      <c r="U19" s="115" t="s">
        <v>4</v>
      </c>
      <c r="V19" s="115"/>
      <c r="W19" s="115" t="s">
        <v>4</v>
      </c>
    </row>
    <row r="20" spans="1:23" ht="16.5">
      <c r="A20" s="114" t="s">
        <v>307</v>
      </c>
      <c r="B20" s="113"/>
      <c r="C20" s="115" t="s">
        <v>4</v>
      </c>
      <c r="D20" s="115"/>
      <c r="E20" s="115" t="s">
        <v>4</v>
      </c>
      <c r="F20" s="115"/>
      <c r="G20" s="115" t="s">
        <v>4</v>
      </c>
      <c r="H20" s="115"/>
      <c r="I20" s="115" t="s">
        <v>4</v>
      </c>
      <c r="J20" s="115"/>
      <c r="K20" s="115" t="s">
        <v>4</v>
      </c>
      <c r="L20" s="115"/>
      <c r="M20" s="115">
        <v>23152</v>
      </c>
      <c r="N20" s="115"/>
      <c r="O20" s="115">
        <v>-23152</v>
      </c>
      <c r="P20" s="115"/>
      <c r="Q20" s="115" t="s">
        <v>4</v>
      </c>
      <c r="R20" s="115"/>
      <c r="S20" s="115" t="s">
        <v>4</v>
      </c>
      <c r="T20" s="115"/>
      <c r="U20" s="115" t="s">
        <v>4</v>
      </c>
      <c r="V20" s="115"/>
      <c r="W20" s="115" t="s">
        <v>4</v>
      </c>
    </row>
    <row r="21" spans="1:23" ht="16.5">
      <c r="A21" s="114" t="s">
        <v>308</v>
      </c>
      <c r="B21" s="113"/>
      <c r="C21" s="115" t="s">
        <v>4</v>
      </c>
      <c r="D21" s="115"/>
      <c r="E21" s="115" t="s">
        <v>4</v>
      </c>
      <c r="F21" s="115"/>
      <c r="G21" s="115" t="s">
        <v>4</v>
      </c>
      <c r="H21" s="115"/>
      <c r="I21" s="115" t="s">
        <v>4</v>
      </c>
      <c r="J21" s="115"/>
      <c r="K21" s="115" t="s">
        <v>4</v>
      </c>
      <c r="L21" s="115"/>
      <c r="M21" s="115" t="s">
        <v>4</v>
      </c>
      <c r="N21" s="115"/>
      <c r="O21" s="115">
        <v>-500000</v>
      </c>
      <c r="P21" s="115"/>
      <c r="Q21" s="115" t="s">
        <v>4</v>
      </c>
      <c r="R21" s="115"/>
      <c r="S21" s="115" t="s">
        <v>4</v>
      </c>
      <c r="T21" s="115"/>
      <c r="U21" s="115" t="s">
        <v>4</v>
      </c>
      <c r="V21" s="115"/>
      <c r="W21" s="115">
        <v>-500000</v>
      </c>
    </row>
    <row r="22" spans="1:23" ht="16.5">
      <c r="A22" s="114" t="s">
        <v>309</v>
      </c>
      <c r="B22" s="113"/>
      <c r="C22" s="115" t="s">
        <v>4</v>
      </c>
      <c r="D22" s="115"/>
      <c r="E22" s="115">
        <v>2560187</v>
      </c>
      <c r="F22" s="115"/>
      <c r="G22" s="115" t="s">
        <v>4</v>
      </c>
      <c r="H22" s="115"/>
      <c r="I22" s="115" t="s">
        <v>4</v>
      </c>
      <c r="J22" s="115"/>
      <c r="K22" s="115" t="s">
        <v>4</v>
      </c>
      <c r="L22" s="115"/>
      <c r="M22" s="115" t="s">
        <v>4</v>
      </c>
      <c r="N22" s="115"/>
      <c r="O22" s="115">
        <v>-2560187</v>
      </c>
      <c r="P22" s="115"/>
      <c r="Q22" s="115" t="s">
        <v>4</v>
      </c>
      <c r="R22" s="115"/>
      <c r="S22" s="115" t="s">
        <v>4</v>
      </c>
      <c r="T22" s="115"/>
      <c r="U22" s="115" t="s">
        <v>4</v>
      </c>
      <c r="V22" s="115"/>
      <c r="W22" s="115" t="s">
        <v>4</v>
      </c>
    </row>
    <row r="23" spans="1:23" ht="16.5">
      <c r="A23" s="111"/>
      <c r="B23" s="113"/>
      <c r="C23" s="116"/>
      <c r="D23" s="115"/>
      <c r="E23" s="116"/>
      <c r="F23" s="115"/>
      <c r="G23" s="116"/>
      <c r="H23" s="115"/>
      <c r="I23" s="116"/>
      <c r="J23" s="115"/>
      <c r="K23" s="116"/>
      <c r="L23" s="115"/>
      <c r="M23" s="116"/>
      <c r="N23" s="115"/>
      <c r="O23" s="116"/>
      <c r="P23" s="115"/>
      <c r="Q23" s="116"/>
      <c r="R23" s="115"/>
      <c r="S23" s="116"/>
      <c r="T23" s="115"/>
      <c r="U23" s="116"/>
      <c r="V23" s="115"/>
      <c r="W23" s="116"/>
    </row>
    <row r="24" spans="1:23" ht="16.5">
      <c r="A24" s="111" t="s">
        <v>310</v>
      </c>
      <c r="B24" s="113"/>
      <c r="C24" s="115" t="s">
        <v>4</v>
      </c>
      <c r="D24" s="115"/>
      <c r="E24" s="115" t="s">
        <v>4</v>
      </c>
      <c r="F24" s="115"/>
      <c r="G24" s="115" t="s">
        <v>4</v>
      </c>
      <c r="H24" s="115"/>
      <c r="I24" s="115" t="s">
        <v>4</v>
      </c>
      <c r="J24" s="115"/>
      <c r="K24" s="115" t="s">
        <v>4</v>
      </c>
      <c r="L24" s="115"/>
      <c r="M24" s="115" t="s">
        <v>4</v>
      </c>
      <c r="N24" s="115"/>
      <c r="O24" s="115">
        <v>1968338</v>
      </c>
      <c r="P24" s="115"/>
      <c r="Q24" s="115" t="s">
        <v>4</v>
      </c>
      <c r="R24" s="115"/>
      <c r="S24" s="115" t="s">
        <v>4</v>
      </c>
      <c r="T24" s="115"/>
      <c r="U24" s="115" t="s">
        <v>4</v>
      </c>
      <c r="V24" s="115"/>
      <c r="W24" s="115">
        <v>1968338</v>
      </c>
    </row>
    <row r="25" spans="1:23" ht="16.5">
      <c r="A25" s="111"/>
      <c r="B25" s="113"/>
      <c r="C25" s="116"/>
      <c r="D25" s="115"/>
      <c r="E25" s="116"/>
      <c r="F25" s="115"/>
      <c r="G25" s="116"/>
      <c r="H25" s="115"/>
      <c r="I25" s="116"/>
      <c r="J25" s="115"/>
      <c r="K25" s="116"/>
      <c r="L25" s="115"/>
      <c r="M25" s="116"/>
      <c r="N25" s="115"/>
      <c r="O25" s="116"/>
      <c r="P25" s="115"/>
      <c r="Q25" s="118"/>
      <c r="R25" s="115"/>
      <c r="S25" s="116"/>
      <c r="T25" s="115"/>
      <c r="U25" s="116"/>
      <c r="V25" s="115"/>
      <c r="W25" s="116"/>
    </row>
    <row r="26" spans="1:23" ht="17.25">
      <c r="A26" s="111" t="s">
        <v>311</v>
      </c>
      <c r="B26" s="113"/>
      <c r="C26" s="58" t="s">
        <v>4</v>
      </c>
      <c r="D26" s="56"/>
      <c r="E26" s="58" t="s">
        <v>4</v>
      </c>
      <c r="F26" s="56"/>
      <c r="G26" s="58" t="s">
        <v>4</v>
      </c>
      <c r="H26" s="56"/>
      <c r="I26" s="58" t="s">
        <v>4</v>
      </c>
      <c r="J26" s="56"/>
      <c r="K26" s="58" t="s">
        <v>4</v>
      </c>
      <c r="L26" s="56"/>
      <c r="M26" s="58" t="s">
        <v>4</v>
      </c>
      <c r="N26" s="56"/>
      <c r="O26" s="58" t="s">
        <v>4</v>
      </c>
      <c r="P26" s="56"/>
      <c r="Q26" s="62">
        <v>-6979</v>
      </c>
      <c r="R26" s="63"/>
      <c r="S26" s="58" t="s">
        <v>4</v>
      </c>
      <c r="T26" s="56"/>
      <c r="U26" s="58">
        <v>244105</v>
      </c>
      <c r="V26" s="115"/>
      <c r="W26" s="58">
        <v>237126</v>
      </c>
    </row>
    <row r="27" spans="1:23" ht="17.25">
      <c r="A27" s="111"/>
      <c r="B27" s="113"/>
      <c r="C27" s="60"/>
      <c r="D27" s="56"/>
      <c r="E27" s="60"/>
      <c r="F27" s="56"/>
      <c r="G27" s="60"/>
      <c r="H27" s="56"/>
      <c r="I27" s="60"/>
      <c r="J27" s="56"/>
      <c r="K27" s="60"/>
      <c r="L27" s="56"/>
      <c r="M27" s="60"/>
      <c r="N27" s="56"/>
      <c r="O27" s="60"/>
      <c r="P27" s="63"/>
      <c r="Q27" s="63"/>
      <c r="R27" s="63"/>
      <c r="S27" s="63"/>
      <c r="T27" s="63"/>
      <c r="U27" s="63"/>
      <c r="V27" s="119"/>
      <c r="W27" s="63"/>
    </row>
    <row r="28" spans="1:23" ht="17.25">
      <c r="A28" s="111" t="s">
        <v>312</v>
      </c>
      <c r="B28" s="113"/>
      <c r="C28" s="58" t="s">
        <v>4</v>
      </c>
      <c r="D28" s="56"/>
      <c r="E28" s="58" t="s">
        <v>4</v>
      </c>
      <c r="F28" s="56"/>
      <c r="G28" s="58" t="s">
        <v>4</v>
      </c>
      <c r="H28" s="56"/>
      <c r="I28" s="58" t="s">
        <v>4</v>
      </c>
      <c r="J28" s="56"/>
      <c r="K28" s="58" t="s">
        <v>4</v>
      </c>
      <c r="L28" s="56"/>
      <c r="M28" s="58" t="s">
        <v>4</v>
      </c>
      <c r="N28" s="56"/>
      <c r="O28" s="58">
        <v>1968338</v>
      </c>
      <c r="P28" s="56"/>
      <c r="Q28" s="62">
        <v>-6979</v>
      </c>
      <c r="R28" s="63"/>
      <c r="S28" s="58" t="s">
        <v>4</v>
      </c>
      <c r="T28" s="56"/>
      <c r="U28" s="58">
        <v>244105</v>
      </c>
      <c r="V28" s="115"/>
      <c r="W28" s="58">
        <v>2205464</v>
      </c>
    </row>
    <row r="29" spans="1:23" ht="16.5">
      <c r="A29" s="111"/>
      <c r="B29" s="113"/>
      <c r="C29" s="116"/>
      <c r="D29" s="115"/>
      <c r="E29" s="116"/>
      <c r="F29" s="115"/>
      <c r="G29" s="116"/>
      <c r="H29" s="115"/>
      <c r="I29" s="116"/>
      <c r="J29" s="115"/>
      <c r="K29" s="116"/>
      <c r="L29" s="115"/>
      <c r="M29" s="116"/>
      <c r="N29" s="115"/>
      <c r="O29" s="116"/>
      <c r="P29" s="115"/>
      <c r="Q29" s="116"/>
      <c r="R29" s="115"/>
      <c r="S29" s="116"/>
      <c r="T29" s="115"/>
      <c r="U29" s="116"/>
      <c r="V29" s="115"/>
      <c r="W29" s="116"/>
    </row>
    <row r="30" spans="1:23" ht="18" thickBot="1">
      <c r="A30" s="111" t="s">
        <v>313</v>
      </c>
      <c r="B30" s="113"/>
      <c r="C30" s="59">
        <v>34354025</v>
      </c>
      <c r="D30" s="10"/>
      <c r="E30" s="59">
        <v>2560187</v>
      </c>
      <c r="F30" s="10"/>
      <c r="G30" s="59">
        <v>865379</v>
      </c>
      <c r="H30" s="10"/>
      <c r="I30" s="59">
        <v>5416</v>
      </c>
      <c r="J30" s="10"/>
      <c r="K30" s="59">
        <v>9150480</v>
      </c>
      <c r="L30" s="10"/>
      <c r="M30" s="59">
        <v>83660</v>
      </c>
      <c r="N30" s="10"/>
      <c r="O30" s="59">
        <v>3140777</v>
      </c>
      <c r="P30" s="10"/>
      <c r="Q30" s="59">
        <v>146153</v>
      </c>
      <c r="R30" s="10"/>
      <c r="S30" s="59" t="s">
        <v>304</v>
      </c>
      <c r="T30" s="10"/>
      <c r="U30" s="59">
        <v>596699</v>
      </c>
      <c r="V30" s="115"/>
      <c r="W30" s="59">
        <v>50902776</v>
      </c>
    </row>
    <row r="31" spans="1:23" ht="17.25" thickTop="1">
      <c r="A31" s="111"/>
      <c r="B31" s="113"/>
      <c r="C31" s="116"/>
      <c r="D31" s="115"/>
      <c r="E31" s="116"/>
      <c r="F31" s="115"/>
      <c r="G31" s="116"/>
      <c r="H31" s="115"/>
      <c r="I31" s="116"/>
      <c r="J31" s="115"/>
      <c r="K31" s="116"/>
      <c r="L31" s="115"/>
      <c r="M31" s="116"/>
      <c r="N31" s="115"/>
      <c r="O31" s="116"/>
      <c r="P31" s="115"/>
      <c r="Q31" s="116"/>
      <c r="R31" s="115"/>
      <c r="S31" s="116"/>
      <c r="T31" s="115"/>
      <c r="U31" s="116"/>
      <c r="V31" s="115"/>
      <c r="W31" s="116"/>
    </row>
    <row r="32" spans="1:23" ht="16.5">
      <c r="A32" s="111" t="s">
        <v>314</v>
      </c>
      <c r="B32" s="113"/>
      <c r="C32" s="115">
        <v>36914212</v>
      </c>
      <c r="D32" s="115"/>
      <c r="E32" s="115" t="s">
        <v>304</v>
      </c>
      <c r="F32" s="115"/>
      <c r="G32" s="115">
        <v>865379</v>
      </c>
      <c r="H32" s="115"/>
      <c r="I32" s="115">
        <v>5416</v>
      </c>
      <c r="J32" s="115"/>
      <c r="K32" s="115">
        <v>9150480</v>
      </c>
      <c r="L32" s="115"/>
      <c r="M32" s="115">
        <v>83660</v>
      </c>
      <c r="N32" s="115"/>
      <c r="O32" s="115">
        <v>4948078</v>
      </c>
      <c r="P32" s="115"/>
      <c r="Q32" s="115">
        <v>140057</v>
      </c>
      <c r="R32" s="115"/>
      <c r="S32" s="115" t="s">
        <v>304</v>
      </c>
      <c r="T32" s="115"/>
      <c r="U32" s="115">
        <v>380487</v>
      </c>
      <c r="V32" s="115"/>
      <c r="W32" s="115">
        <v>52487769</v>
      </c>
    </row>
    <row r="33" spans="1:23" ht="16.5">
      <c r="A33" s="111"/>
      <c r="B33" s="113"/>
      <c r="C33" s="116"/>
      <c r="D33" s="115"/>
      <c r="E33" s="116"/>
      <c r="F33" s="115"/>
      <c r="G33" s="116"/>
      <c r="H33" s="115"/>
      <c r="I33" s="116"/>
      <c r="J33" s="115"/>
      <c r="K33" s="116"/>
      <c r="L33" s="115"/>
      <c r="M33" s="116"/>
      <c r="N33" s="115"/>
      <c r="O33" s="118"/>
      <c r="P33" s="115"/>
      <c r="Q33" s="118"/>
      <c r="R33" s="115"/>
      <c r="S33" s="116"/>
      <c r="T33" s="115"/>
      <c r="U33" s="116"/>
      <c r="V33" s="115"/>
      <c r="W33" s="116"/>
    </row>
    <row r="34" spans="1:23" ht="17.25">
      <c r="A34" s="111" t="s">
        <v>315</v>
      </c>
      <c r="B34" s="113"/>
      <c r="C34" s="58" t="s">
        <v>4</v>
      </c>
      <c r="D34" s="56"/>
      <c r="E34" s="58" t="s">
        <v>4</v>
      </c>
      <c r="F34" s="56"/>
      <c r="G34" s="58" t="s">
        <v>4</v>
      </c>
      <c r="H34" s="56"/>
      <c r="I34" s="58" t="s">
        <v>4</v>
      </c>
      <c r="J34" s="56"/>
      <c r="K34" s="58" t="s">
        <v>4</v>
      </c>
      <c r="L34" s="56"/>
      <c r="M34" s="58" t="s">
        <v>4</v>
      </c>
      <c r="N34" s="56"/>
      <c r="O34" s="62">
        <v>-926757</v>
      </c>
      <c r="P34" s="56"/>
      <c r="Q34" s="62" t="s">
        <v>4</v>
      </c>
      <c r="R34" s="63"/>
      <c r="S34" s="58">
        <v>979217</v>
      </c>
      <c r="T34" s="56"/>
      <c r="U34" s="62">
        <v>-380487</v>
      </c>
      <c r="V34" s="62"/>
      <c r="W34" s="62">
        <v>-328027</v>
      </c>
    </row>
    <row r="35" spans="1:23" ht="16.5">
      <c r="A35" s="111"/>
      <c r="B35" s="113"/>
      <c r="C35" s="116"/>
      <c r="D35" s="115"/>
      <c r="E35" s="116"/>
      <c r="F35" s="115"/>
      <c r="G35" s="116"/>
      <c r="H35" s="115"/>
      <c r="I35" s="116"/>
      <c r="J35" s="115"/>
      <c r="K35" s="116"/>
      <c r="L35" s="115"/>
      <c r="M35" s="116"/>
      <c r="N35" s="115"/>
      <c r="O35" s="116"/>
      <c r="P35" s="115"/>
      <c r="Q35" s="117"/>
      <c r="R35" s="115"/>
      <c r="S35" s="116"/>
      <c r="T35" s="115"/>
      <c r="U35" s="116"/>
      <c r="V35" s="115"/>
      <c r="W35" s="116"/>
    </row>
    <row r="36" spans="1:23" ht="17.25">
      <c r="A36" s="111" t="s">
        <v>316</v>
      </c>
      <c r="B36" s="113"/>
      <c r="C36" s="58">
        <v>36914212</v>
      </c>
      <c r="D36" s="56"/>
      <c r="E36" s="58" t="s">
        <v>4</v>
      </c>
      <c r="F36" s="56"/>
      <c r="G36" s="58">
        <v>865379</v>
      </c>
      <c r="H36" s="56"/>
      <c r="I36" s="58">
        <v>5416</v>
      </c>
      <c r="J36" s="56"/>
      <c r="K36" s="58">
        <v>9150480</v>
      </c>
      <c r="L36" s="56"/>
      <c r="M36" s="58">
        <v>83660</v>
      </c>
      <c r="N36" s="56"/>
      <c r="O36" s="58">
        <v>4021321</v>
      </c>
      <c r="P36" s="56"/>
      <c r="Q36" s="62">
        <v>140057</v>
      </c>
      <c r="R36" s="63"/>
      <c r="S36" s="58">
        <v>979217</v>
      </c>
      <c r="T36" s="56"/>
      <c r="U36" s="58" t="s">
        <v>4</v>
      </c>
      <c r="V36" s="115"/>
      <c r="W36" s="58">
        <v>52159742</v>
      </c>
    </row>
    <row r="37" spans="1:23" ht="16.5">
      <c r="A37" s="111"/>
      <c r="B37" s="113"/>
      <c r="C37" s="116"/>
      <c r="D37" s="115"/>
      <c r="E37" s="116"/>
      <c r="F37" s="115"/>
      <c r="G37" s="116"/>
      <c r="H37" s="115"/>
      <c r="I37" s="116"/>
      <c r="J37" s="115"/>
      <c r="K37" s="116"/>
      <c r="L37" s="115"/>
      <c r="M37" s="116"/>
      <c r="N37" s="115"/>
      <c r="O37" s="116"/>
      <c r="P37" s="115"/>
      <c r="Q37" s="116"/>
      <c r="R37" s="115"/>
      <c r="S37" s="116"/>
      <c r="T37" s="115"/>
      <c r="U37" s="116"/>
      <c r="V37" s="115"/>
      <c r="W37" s="116"/>
    </row>
    <row r="38" spans="1:23" ht="16.5">
      <c r="A38" s="111" t="s">
        <v>317</v>
      </c>
      <c r="B38" s="113"/>
      <c r="C38" s="115"/>
      <c r="D38" s="115"/>
      <c r="E38" s="115"/>
      <c r="F38" s="115"/>
      <c r="G38" s="115"/>
      <c r="H38" s="115"/>
      <c r="I38" s="115"/>
      <c r="J38" s="115"/>
      <c r="K38" s="115"/>
      <c r="L38" s="115"/>
      <c r="M38" s="115"/>
      <c r="N38" s="115"/>
      <c r="O38" s="115"/>
      <c r="P38" s="115"/>
      <c r="Q38" s="115"/>
      <c r="R38" s="115"/>
      <c r="S38" s="115"/>
      <c r="T38" s="115"/>
      <c r="U38" s="115"/>
      <c r="V38" s="115"/>
      <c r="W38" s="115"/>
    </row>
    <row r="39" spans="1:23" ht="16.5">
      <c r="A39" s="114" t="s">
        <v>306</v>
      </c>
      <c r="B39" s="113"/>
      <c r="C39" s="115" t="s">
        <v>4</v>
      </c>
      <c r="D39" s="115"/>
      <c r="E39" s="115" t="s">
        <v>4</v>
      </c>
      <c r="F39" s="115"/>
      <c r="G39" s="115" t="s">
        <v>4</v>
      </c>
      <c r="H39" s="115"/>
      <c r="I39" s="115" t="s">
        <v>4</v>
      </c>
      <c r="J39" s="115"/>
      <c r="K39" s="115">
        <v>1217770</v>
      </c>
      <c r="L39" s="115"/>
      <c r="M39" s="115" t="s">
        <v>4</v>
      </c>
      <c r="N39" s="115"/>
      <c r="O39" s="115">
        <v>-1217770</v>
      </c>
      <c r="P39" s="115"/>
      <c r="Q39" s="115" t="s">
        <v>4</v>
      </c>
      <c r="R39" s="115"/>
      <c r="S39" s="115" t="s">
        <v>4</v>
      </c>
      <c r="T39" s="115"/>
      <c r="U39" s="115" t="s">
        <v>4</v>
      </c>
      <c r="V39" s="115"/>
      <c r="W39" s="115" t="s">
        <v>4</v>
      </c>
    </row>
    <row r="40" spans="1:23" ht="16.5">
      <c r="A40" s="114" t="s">
        <v>307</v>
      </c>
      <c r="B40" s="113"/>
      <c r="C40" s="115" t="s">
        <v>4</v>
      </c>
      <c r="D40" s="115"/>
      <c r="E40" s="115" t="s">
        <v>4</v>
      </c>
      <c r="F40" s="115"/>
      <c r="G40" s="115" t="s">
        <v>4</v>
      </c>
      <c r="H40" s="115"/>
      <c r="I40" s="115" t="s">
        <v>4</v>
      </c>
      <c r="J40" s="115"/>
      <c r="K40" s="115" t="s">
        <v>4</v>
      </c>
      <c r="L40" s="115"/>
      <c r="M40" s="115">
        <v>20296</v>
      </c>
      <c r="N40" s="115"/>
      <c r="O40" s="115">
        <v>-20296</v>
      </c>
      <c r="P40" s="115"/>
      <c r="Q40" s="115" t="s">
        <v>4</v>
      </c>
      <c r="R40" s="115"/>
      <c r="S40" s="115" t="s">
        <v>4</v>
      </c>
      <c r="T40" s="115"/>
      <c r="U40" s="115" t="s">
        <v>4</v>
      </c>
      <c r="V40" s="115"/>
      <c r="W40" s="115" t="s">
        <v>4</v>
      </c>
    </row>
    <row r="41" spans="1:23" ht="16.5">
      <c r="A41" s="114" t="s">
        <v>308</v>
      </c>
      <c r="B41" s="113"/>
      <c r="C41" s="115" t="s">
        <v>4</v>
      </c>
      <c r="D41" s="115"/>
      <c r="E41" s="115" t="s">
        <v>4</v>
      </c>
      <c r="F41" s="115"/>
      <c r="G41" s="115" t="s">
        <v>4</v>
      </c>
      <c r="H41" s="115"/>
      <c r="I41" s="115" t="s">
        <v>4</v>
      </c>
      <c r="J41" s="115"/>
      <c r="K41" s="115" t="s">
        <v>4</v>
      </c>
      <c r="L41" s="115"/>
      <c r="M41" s="115" t="s">
        <v>4</v>
      </c>
      <c r="N41" s="115"/>
      <c r="O41" s="115">
        <v>-500000</v>
      </c>
      <c r="P41" s="115"/>
      <c r="Q41" s="115" t="s">
        <v>4</v>
      </c>
      <c r="R41" s="115"/>
      <c r="S41" s="115" t="s">
        <v>4</v>
      </c>
      <c r="T41" s="115"/>
      <c r="U41" s="115" t="s">
        <v>4</v>
      </c>
      <c r="V41" s="115"/>
      <c r="W41" s="115">
        <v>-500000</v>
      </c>
    </row>
    <row r="42" spans="1:23" ht="16.5">
      <c r="A42" s="114" t="s">
        <v>309</v>
      </c>
      <c r="B42" s="113"/>
      <c r="C42" s="115" t="s">
        <v>4</v>
      </c>
      <c r="D42" s="115"/>
      <c r="E42" s="115">
        <v>2037573</v>
      </c>
      <c r="F42" s="115"/>
      <c r="G42" s="115" t="s">
        <v>4</v>
      </c>
      <c r="H42" s="115"/>
      <c r="I42" s="115" t="s">
        <v>4</v>
      </c>
      <c r="J42" s="115"/>
      <c r="K42" s="115" t="s">
        <v>4</v>
      </c>
      <c r="L42" s="115"/>
      <c r="M42" s="115" t="s">
        <v>4</v>
      </c>
      <c r="N42" s="115"/>
      <c r="O42" s="115">
        <v>-2037573</v>
      </c>
      <c r="P42" s="115"/>
      <c r="Q42" s="115" t="s">
        <v>4</v>
      </c>
      <c r="R42" s="115"/>
      <c r="S42" s="115" t="s">
        <v>4</v>
      </c>
      <c r="T42" s="115"/>
      <c r="U42" s="115" t="s">
        <v>4</v>
      </c>
      <c r="V42" s="115"/>
      <c r="W42" s="115" t="s">
        <v>4</v>
      </c>
    </row>
    <row r="43" spans="1:23" ht="16.5">
      <c r="A43" s="111"/>
      <c r="B43" s="113"/>
      <c r="C43" s="116"/>
      <c r="D43" s="115"/>
      <c r="E43" s="116"/>
      <c r="F43" s="115"/>
      <c r="G43" s="116"/>
      <c r="H43" s="115"/>
      <c r="I43" s="116"/>
      <c r="J43" s="115"/>
      <c r="K43" s="116"/>
      <c r="L43" s="115"/>
      <c r="M43" s="116"/>
      <c r="N43" s="115"/>
      <c r="O43" s="116"/>
      <c r="P43" s="115"/>
      <c r="Q43" s="116"/>
      <c r="R43" s="115"/>
      <c r="S43" s="116"/>
      <c r="T43" s="115"/>
      <c r="U43" s="116"/>
      <c r="V43" s="115"/>
      <c r="W43" s="116"/>
    </row>
    <row r="44" spans="1:23" ht="16.5">
      <c r="A44" s="111" t="s">
        <v>318</v>
      </c>
      <c r="B44" s="113"/>
      <c r="C44" s="115" t="s">
        <v>4</v>
      </c>
      <c r="D44" s="115"/>
      <c r="E44" s="115" t="s">
        <v>4</v>
      </c>
      <c r="F44" s="115"/>
      <c r="G44" s="115" t="s">
        <v>4</v>
      </c>
      <c r="H44" s="115"/>
      <c r="I44" s="115" t="s">
        <v>4</v>
      </c>
      <c r="J44" s="115"/>
      <c r="K44" s="115" t="s">
        <v>4</v>
      </c>
      <c r="L44" s="115"/>
      <c r="M44" s="115" t="s">
        <v>4</v>
      </c>
      <c r="N44" s="115"/>
      <c r="O44" s="115">
        <v>2546698</v>
      </c>
      <c r="P44" s="115"/>
      <c r="Q44" s="115" t="s">
        <v>4</v>
      </c>
      <c r="R44" s="115"/>
      <c r="S44" s="115" t="s">
        <v>4</v>
      </c>
      <c r="T44" s="115"/>
      <c r="U44" s="115" t="s">
        <v>4</v>
      </c>
      <c r="V44" s="115"/>
      <c r="W44" s="115">
        <v>2546698</v>
      </c>
    </row>
    <row r="45" spans="1:23" ht="16.5">
      <c r="A45" s="111"/>
      <c r="B45" s="113"/>
      <c r="C45" s="116"/>
      <c r="D45" s="115"/>
      <c r="E45" s="116"/>
      <c r="F45" s="115"/>
      <c r="G45" s="116"/>
      <c r="H45" s="115"/>
      <c r="I45" s="116"/>
      <c r="J45" s="115"/>
      <c r="K45" s="116"/>
      <c r="L45" s="115"/>
      <c r="M45" s="116"/>
      <c r="N45" s="115"/>
      <c r="O45" s="116"/>
      <c r="P45" s="115"/>
      <c r="Q45" s="116"/>
      <c r="R45" s="115"/>
      <c r="S45" s="116"/>
      <c r="T45" s="115"/>
      <c r="U45" s="116"/>
      <c r="V45" s="115"/>
      <c r="W45" s="116"/>
    </row>
    <row r="46" spans="1:23" ht="17.25">
      <c r="A46" s="111" t="s">
        <v>319</v>
      </c>
      <c r="B46" s="113"/>
      <c r="C46" s="58" t="s">
        <v>4</v>
      </c>
      <c r="D46" s="56"/>
      <c r="E46" s="58" t="s">
        <v>4</v>
      </c>
      <c r="F46" s="56"/>
      <c r="G46" s="58" t="s">
        <v>4</v>
      </c>
      <c r="H46" s="56"/>
      <c r="I46" s="58" t="s">
        <v>4</v>
      </c>
      <c r="J46" s="56"/>
      <c r="K46" s="58" t="s">
        <v>4</v>
      </c>
      <c r="L46" s="56"/>
      <c r="M46" s="58" t="s">
        <v>4</v>
      </c>
      <c r="N46" s="56"/>
      <c r="O46" s="58">
        <v>35358</v>
      </c>
      <c r="P46" s="56"/>
      <c r="Q46" s="62">
        <v>34913</v>
      </c>
      <c r="R46" s="63"/>
      <c r="S46" s="62">
        <v>-373312</v>
      </c>
      <c r="T46" s="56"/>
      <c r="U46" s="58" t="s">
        <v>4</v>
      </c>
      <c r="V46" s="115"/>
      <c r="W46" s="62">
        <v>-303041</v>
      </c>
    </row>
    <row r="47" spans="1:23" ht="16.5">
      <c r="A47" s="111"/>
      <c r="B47" s="113"/>
      <c r="C47" s="116"/>
      <c r="D47" s="115"/>
      <c r="E47" s="116"/>
      <c r="F47" s="115"/>
      <c r="G47" s="116"/>
      <c r="H47" s="115"/>
      <c r="I47" s="116"/>
      <c r="J47" s="115"/>
      <c r="K47" s="116"/>
      <c r="L47" s="115"/>
      <c r="M47" s="116"/>
      <c r="N47" s="115"/>
      <c r="O47" s="116"/>
      <c r="P47" s="115"/>
      <c r="Q47" s="116"/>
      <c r="R47" s="115"/>
      <c r="S47" s="116"/>
      <c r="T47" s="115"/>
      <c r="U47" s="116"/>
      <c r="V47" s="115"/>
      <c r="W47" s="116"/>
    </row>
    <row r="48" spans="1:23" ht="17.25">
      <c r="A48" s="111" t="s">
        <v>320</v>
      </c>
      <c r="B48" s="113"/>
      <c r="C48" s="58" t="s">
        <v>4</v>
      </c>
      <c r="D48" s="56"/>
      <c r="E48" s="58" t="s">
        <v>4</v>
      </c>
      <c r="F48" s="56"/>
      <c r="G48" s="58" t="s">
        <v>4</v>
      </c>
      <c r="H48" s="56"/>
      <c r="I48" s="58" t="s">
        <v>4</v>
      </c>
      <c r="J48" s="56"/>
      <c r="K48" s="58" t="s">
        <v>4</v>
      </c>
      <c r="L48" s="56"/>
      <c r="M48" s="58" t="s">
        <v>4</v>
      </c>
      <c r="N48" s="56"/>
      <c r="O48" s="58">
        <v>2582056</v>
      </c>
      <c r="P48" s="56"/>
      <c r="Q48" s="62">
        <v>34913</v>
      </c>
      <c r="R48" s="63"/>
      <c r="S48" s="62">
        <v>-373312</v>
      </c>
      <c r="T48" s="56"/>
      <c r="U48" s="58" t="s">
        <v>4</v>
      </c>
      <c r="V48" s="115"/>
      <c r="W48" s="58">
        <v>2243657</v>
      </c>
    </row>
    <row r="49" spans="1:23" ht="16.5">
      <c r="A49" s="111"/>
      <c r="B49" s="113"/>
      <c r="C49" s="116"/>
      <c r="D49" s="115"/>
      <c r="E49" s="116"/>
      <c r="F49" s="115"/>
      <c r="G49" s="116"/>
      <c r="H49" s="115"/>
      <c r="I49" s="116"/>
      <c r="J49" s="115"/>
      <c r="K49" s="116"/>
      <c r="L49" s="115"/>
      <c r="M49" s="116"/>
      <c r="N49" s="115"/>
      <c r="O49" s="116"/>
      <c r="P49" s="115"/>
      <c r="Q49" s="116"/>
      <c r="R49" s="115"/>
      <c r="S49" s="116"/>
      <c r="T49" s="115"/>
      <c r="U49" s="116"/>
      <c r="V49" s="115"/>
      <c r="W49" s="116"/>
    </row>
    <row r="50" spans="1:23" ht="18" thickBot="1">
      <c r="A50" s="111" t="s">
        <v>321</v>
      </c>
      <c r="B50" s="113"/>
      <c r="C50" s="59">
        <v>36914212</v>
      </c>
      <c r="D50" s="10"/>
      <c r="E50" s="59">
        <v>2037573</v>
      </c>
      <c r="F50" s="10"/>
      <c r="G50" s="59">
        <v>865379</v>
      </c>
      <c r="H50" s="10"/>
      <c r="I50" s="59">
        <v>5416</v>
      </c>
      <c r="J50" s="10"/>
      <c r="K50" s="59">
        <v>10368250</v>
      </c>
      <c r="L50" s="10"/>
      <c r="M50" s="59">
        <v>103956</v>
      </c>
      <c r="N50" s="10"/>
      <c r="O50" s="59">
        <v>2827738</v>
      </c>
      <c r="P50" s="10"/>
      <c r="Q50" s="59">
        <v>174970</v>
      </c>
      <c r="R50" s="10"/>
      <c r="S50" s="59">
        <v>605905</v>
      </c>
      <c r="T50" s="10"/>
      <c r="U50" s="59" t="s">
        <v>304</v>
      </c>
      <c r="V50" s="115"/>
      <c r="W50" s="59">
        <v>53903399</v>
      </c>
    </row>
    <row r="51" ht="17.25" thickTop="1"/>
  </sheetData>
  <sheetProtection/>
  <mergeCells count="5">
    <mergeCell ref="K11:O11"/>
    <mergeCell ref="G12:I12"/>
    <mergeCell ref="A4:U4"/>
    <mergeCell ref="C5:U5"/>
    <mergeCell ref="Q6:U6"/>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77"/>
  <sheetViews>
    <sheetView zoomScalePageLayoutView="0" workbookViewId="0" topLeftCell="A49">
      <selection activeCell="C54" sqref="C54"/>
    </sheetView>
  </sheetViews>
  <sheetFormatPr defaultColWidth="9.00390625" defaultRowHeight="16.5"/>
  <cols>
    <col min="1" max="1" width="9.25390625" style="134" customWidth="1"/>
    <col min="2" max="2" width="2.125" style="46" customWidth="1"/>
    <col min="3" max="3" width="41.625" style="259" customWidth="1"/>
    <col min="4" max="4" width="2.125" style="46" customWidth="1"/>
    <col min="5" max="5" width="14.125" style="46" customWidth="1"/>
    <col min="6" max="6" width="2.125" style="46" customWidth="1"/>
    <col min="7" max="7" width="14.125" style="46" customWidth="1"/>
    <col min="8" max="16384" width="9.00390625" style="46" customWidth="1"/>
  </cols>
  <sheetData>
    <row r="1" spans="1:7" ht="16.5">
      <c r="A1" s="248" t="s">
        <v>393</v>
      </c>
      <c r="B1" s="248"/>
      <c r="C1" s="248"/>
      <c r="D1" s="248"/>
      <c r="E1" s="248"/>
      <c r="F1" s="248"/>
      <c r="G1" s="248"/>
    </row>
    <row r="2" spans="1:7" ht="16.5">
      <c r="A2" s="248" t="s">
        <v>394</v>
      </c>
      <c r="B2" s="248"/>
      <c r="C2" s="248"/>
      <c r="D2" s="248"/>
      <c r="E2" s="248"/>
      <c r="F2" s="248"/>
      <c r="G2" s="248"/>
    </row>
    <row r="3" spans="1:7" ht="15.75">
      <c r="A3" s="249" t="s">
        <v>464</v>
      </c>
      <c r="B3" s="248"/>
      <c r="C3" s="248"/>
      <c r="D3" s="248"/>
      <c r="E3" s="248"/>
      <c r="F3" s="248"/>
      <c r="G3" s="248"/>
    </row>
    <row r="4" spans="1:7" ht="15.75">
      <c r="A4" s="248"/>
      <c r="B4" s="248"/>
      <c r="C4" s="248"/>
      <c r="D4" s="248"/>
      <c r="E4" s="248"/>
      <c r="F4" s="248"/>
      <c r="G4" s="248"/>
    </row>
    <row r="5" spans="1:7" ht="16.5">
      <c r="A5" s="247" t="s">
        <v>395</v>
      </c>
      <c r="B5" s="247"/>
      <c r="C5" s="247"/>
      <c r="D5" s="247"/>
      <c r="E5" s="247"/>
      <c r="F5" s="247"/>
      <c r="G5" s="247"/>
    </row>
    <row r="6" spans="1:7" ht="51" customHeight="1" thickBot="1">
      <c r="A6" s="68" t="s">
        <v>396</v>
      </c>
      <c r="B6" s="143"/>
      <c r="C6" s="256"/>
      <c r="D6" s="143"/>
      <c r="E6" s="68" t="s">
        <v>465</v>
      </c>
      <c r="F6" s="144"/>
      <c r="G6" s="68" t="s">
        <v>488</v>
      </c>
    </row>
    <row r="7" spans="1:7" ht="16.5">
      <c r="A7" s="145"/>
      <c r="B7" s="145"/>
      <c r="C7" s="257" t="s">
        <v>397</v>
      </c>
      <c r="D7" s="145"/>
      <c r="E7" s="145"/>
      <c r="F7" s="145"/>
      <c r="G7" s="145"/>
    </row>
    <row r="8" spans="1:7" ht="16.5">
      <c r="A8" s="145" t="s">
        <v>98</v>
      </c>
      <c r="B8" s="145"/>
      <c r="C8" s="257" t="s">
        <v>398</v>
      </c>
      <c r="D8" s="145"/>
      <c r="E8" s="146">
        <v>1717122</v>
      </c>
      <c r="F8" s="147"/>
      <c r="G8" s="146">
        <v>1528352</v>
      </c>
    </row>
    <row r="9" spans="1:7" ht="16.5">
      <c r="A9" s="145" t="s">
        <v>99</v>
      </c>
      <c r="B9" s="145"/>
      <c r="C9" s="257" t="s">
        <v>399</v>
      </c>
      <c r="D9" s="145"/>
      <c r="E9" s="210"/>
      <c r="F9" s="152"/>
      <c r="G9" s="210"/>
    </row>
    <row r="10" spans="1:7" ht="16.5">
      <c r="A10" s="145" t="s">
        <v>104</v>
      </c>
      <c r="B10" s="145"/>
      <c r="C10" s="257" t="s">
        <v>400</v>
      </c>
      <c r="D10" s="145"/>
      <c r="E10" s="149">
        <v>217305</v>
      </c>
      <c r="F10" s="152"/>
      <c r="G10" s="149">
        <v>210512</v>
      </c>
    </row>
    <row r="11" spans="1:7" ht="16.5">
      <c r="A11" s="145" t="s">
        <v>105</v>
      </c>
      <c r="B11" s="145"/>
      <c r="C11" s="257" t="s">
        <v>401</v>
      </c>
      <c r="D11" s="145"/>
      <c r="E11" s="149">
        <v>44436</v>
      </c>
      <c r="F11" s="152"/>
      <c r="G11" s="149">
        <v>45764</v>
      </c>
    </row>
    <row r="12" spans="1:7" ht="16.5">
      <c r="A12" s="145" t="s">
        <v>100</v>
      </c>
      <c r="B12" s="145"/>
      <c r="C12" s="257" t="s">
        <v>402</v>
      </c>
      <c r="D12" s="145"/>
      <c r="E12" s="149">
        <v>350747</v>
      </c>
      <c r="F12" s="152"/>
      <c r="G12" s="149">
        <v>381126</v>
      </c>
    </row>
    <row r="13" spans="1:7" ht="33.75" customHeight="1">
      <c r="A13" s="145" t="s">
        <v>101</v>
      </c>
      <c r="B13" s="145"/>
      <c r="C13" s="257" t="s">
        <v>471</v>
      </c>
      <c r="D13" s="145"/>
      <c r="E13" s="149">
        <v>-250616</v>
      </c>
      <c r="F13" s="152"/>
      <c r="G13" s="149">
        <v>88879</v>
      </c>
    </row>
    <row r="14" spans="1:7" ht="16.5">
      <c r="A14" s="145" t="s">
        <v>102</v>
      </c>
      <c r="B14" s="145"/>
      <c r="C14" s="257" t="s">
        <v>403</v>
      </c>
      <c r="D14" s="145"/>
      <c r="E14" s="149">
        <v>1011713</v>
      </c>
      <c r="F14" s="152"/>
      <c r="G14" s="149">
        <v>1527560</v>
      </c>
    </row>
    <row r="15" spans="1:7" ht="16.5">
      <c r="A15" s="145" t="s">
        <v>103</v>
      </c>
      <c r="B15" s="145"/>
      <c r="C15" s="257" t="s">
        <v>404</v>
      </c>
      <c r="D15" s="145"/>
      <c r="E15" s="149">
        <v>-4005674</v>
      </c>
      <c r="F15" s="152"/>
      <c r="G15" s="149">
        <v>-4435593</v>
      </c>
    </row>
    <row r="16" spans="1:7" ht="16.5">
      <c r="A16" s="145" t="s">
        <v>466</v>
      </c>
      <c r="B16" s="145"/>
      <c r="C16" s="257" t="s">
        <v>472</v>
      </c>
      <c r="D16" s="145"/>
      <c r="E16" s="149">
        <v>-175</v>
      </c>
      <c r="F16" s="152"/>
      <c r="G16" s="149" t="s">
        <v>4</v>
      </c>
    </row>
    <row r="17" spans="1:7" ht="16.5">
      <c r="A17" s="145" t="s">
        <v>181</v>
      </c>
      <c r="B17" s="145"/>
      <c r="C17" s="257" t="s">
        <v>405</v>
      </c>
      <c r="D17" s="145"/>
      <c r="E17" s="149">
        <v>120</v>
      </c>
      <c r="F17" s="152"/>
      <c r="G17" s="149">
        <v>15</v>
      </c>
    </row>
    <row r="18" spans="1:7" ht="16.5">
      <c r="A18" s="145" t="s">
        <v>180</v>
      </c>
      <c r="B18" s="145"/>
      <c r="C18" s="257" t="s">
        <v>406</v>
      </c>
      <c r="D18" s="145"/>
      <c r="E18" s="149">
        <v>-292040</v>
      </c>
      <c r="F18" s="152"/>
      <c r="G18" s="149">
        <v>-188675</v>
      </c>
    </row>
    <row r="19" spans="1:7" ht="16.5">
      <c r="A19" s="145" t="s">
        <v>261</v>
      </c>
      <c r="B19" s="145"/>
      <c r="C19" s="257" t="s">
        <v>473</v>
      </c>
      <c r="D19" s="145"/>
      <c r="E19" s="149">
        <v>1355</v>
      </c>
      <c r="F19" s="152"/>
      <c r="G19" s="149">
        <v>2149</v>
      </c>
    </row>
    <row r="20" spans="1:7" ht="16.5">
      <c r="A20" s="145" t="s">
        <v>262</v>
      </c>
      <c r="B20" s="145"/>
      <c r="C20" s="257" t="s">
        <v>474</v>
      </c>
      <c r="D20" s="145"/>
      <c r="E20" s="149">
        <v>47423</v>
      </c>
      <c r="F20" s="152"/>
      <c r="G20" s="149">
        <v>1069372</v>
      </c>
    </row>
    <row r="21" spans="1:7" ht="16.5">
      <c r="A21" s="145" t="s">
        <v>388</v>
      </c>
      <c r="B21" s="145"/>
      <c r="C21" s="257" t="s">
        <v>407</v>
      </c>
      <c r="D21" s="145"/>
      <c r="E21" s="149">
        <v>-86</v>
      </c>
      <c r="F21" s="152"/>
      <c r="G21" s="149">
        <v>-7</v>
      </c>
    </row>
    <row r="22" spans="1:7" ht="16.5">
      <c r="A22" s="145" t="s">
        <v>389</v>
      </c>
      <c r="B22" s="145"/>
      <c r="C22" s="257" t="s">
        <v>408</v>
      </c>
      <c r="D22" s="145"/>
      <c r="E22" s="149"/>
      <c r="F22" s="152"/>
      <c r="G22" s="149"/>
    </row>
    <row r="23" spans="1:7" ht="16.5">
      <c r="A23" s="145" t="s">
        <v>106</v>
      </c>
      <c r="B23" s="145"/>
      <c r="C23" s="257" t="s">
        <v>409</v>
      </c>
      <c r="D23" s="145"/>
      <c r="E23" s="149">
        <v>-991074</v>
      </c>
      <c r="F23" s="152"/>
      <c r="G23" s="149">
        <v>-513458</v>
      </c>
    </row>
    <row r="24" spans="1:7" ht="16.5">
      <c r="A24" s="145" t="s">
        <v>107</v>
      </c>
      <c r="B24" s="145"/>
      <c r="C24" s="257" t="s">
        <v>410</v>
      </c>
      <c r="D24" s="145"/>
      <c r="E24" s="149">
        <v>-8427802</v>
      </c>
      <c r="F24" s="152"/>
      <c r="G24" s="149">
        <v>-28843700</v>
      </c>
    </row>
    <row r="25" spans="1:7" ht="16.5">
      <c r="A25" s="145" t="s">
        <v>108</v>
      </c>
      <c r="B25" s="145"/>
      <c r="C25" s="257" t="s">
        <v>411</v>
      </c>
      <c r="D25" s="145"/>
      <c r="E25" s="149">
        <v>-6280770</v>
      </c>
      <c r="F25" s="152"/>
      <c r="G25" s="149">
        <v>-5139217</v>
      </c>
    </row>
    <row r="26" spans="1:7" ht="16.5">
      <c r="A26" s="145" t="s">
        <v>109</v>
      </c>
      <c r="B26" s="145"/>
      <c r="C26" s="257" t="s">
        <v>412</v>
      </c>
      <c r="D26" s="145"/>
      <c r="E26" s="149">
        <v>-12276526</v>
      </c>
      <c r="F26" s="152"/>
      <c r="G26" s="149">
        <v>-9047067</v>
      </c>
    </row>
    <row r="27" spans="1:7" ht="16.5">
      <c r="A27" s="145" t="s">
        <v>110</v>
      </c>
      <c r="B27" s="145"/>
      <c r="C27" s="257" t="s">
        <v>413</v>
      </c>
      <c r="D27" s="145"/>
      <c r="E27" s="149">
        <v>-76337</v>
      </c>
      <c r="F27" s="152"/>
      <c r="G27" s="149">
        <v>111765</v>
      </c>
    </row>
    <row r="28" spans="1:7" ht="16.5">
      <c r="A28" s="145" t="s">
        <v>111</v>
      </c>
      <c r="B28" s="145"/>
      <c r="C28" s="257" t="s">
        <v>414</v>
      </c>
      <c r="D28" s="145"/>
      <c r="E28" s="149">
        <v>3952964</v>
      </c>
      <c r="F28" s="212"/>
      <c r="G28" s="149">
        <v>-2129514</v>
      </c>
    </row>
    <row r="29" spans="1:7" ht="16.5">
      <c r="A29" s="145" t="s">
        <v>112</v>
      </c>
      <c r="B29" s="145"/>
      <c r="C29" s="257" t="s">
        <v>415</v>
      </c>
      <c r="D29" s="145"/>
      <c r="E29" s="149">
        <v>30064</v>
      </c>
      <c r="F29" s="212"/>
      <c r="G29" s="149">
        <v>-79477</v>
      </c>
    </row>
    <row r="30" spans="1:10" ht="16.5">
      <c r="A30" s="145" t="s">
        <v>113</v>
      </c>
      <c r="B30" s="145"/>
      <c r="C30" s="257" t="s">
        <v>416</v>
      </c>
      <c r="D30" s="145"/>
      <c r="E30" s="149">
        <v>6259855</v>
      </c>
      <c r="F30" s="212"/>
      <c r="G30" s="149">
        <v>6389884</v>
      </c>
      <c r="I30" s="209"/>
      <c r="J30" s="209"/>
    </row>
    <row r="31" spans="1:10" ht="16.5">
      <c r="A31" s="145" t="s">
        <v>114</v>
      </c>
      <c r="B31" s="145"/>
      <c r="C31" s="257" t="s">
        <v>417</v>
      </c>
      <c r="D31" s="145"/>
      <c r="E31" s="149">
        <v>33890396</v>
      </c>
      <c r="F31" s="212"/>
      <c r="G31" s="149">
        <v>20948439</v>
      </c>
      <c r="I31" s="209"/>
      <c r="J31" s="209"/>
    </row>
    <row r="32" spans="1:10" ht="16.5">
      <c r="A32" s="145" t="s">
        <v>115</v>
      </c>
      <c r="B32" s="145"/>
      <c r="C32" s="257" t="s">
        <v>418</v>
      </c>
      <c r="D32" s="145"/>
      <c r="E32" s="149">
        <v>271</v>
      </c>
      <c r="F32" s="212"/>
      <c r="G32" s="149">
        <v>745</v>
      </c>
      <c r="I32" s="209"/>
      <c r="J32" s="209"/>
    </row>
    <row r="33" spans="1:10" ht="16.5">
      <c r="A33" s="145" t="s">
        <v>116</v>
      </c>
      <c r="B33" s="145"/>
      <c r="C33" s="257" t="s">
        <v>419</v>
      </c>
      <c r="D33" s="145"/>
      <c r="E33" s="150">
        <v>-442537</v>
      </c>
      <c r="F33" s="212"/>
      <c r="G33" s="150">
        <v>-514956</v>
      </c>
      <c r="I33" s="209"/>
      <c r="J33" s="209"/>
    </row>
    <row r="34" spans="1:10" ht="16.5">
      <c r="A34" s="145" t="s">
        <v>117</v>
      </c>
      <c r="B34" s="145"/>
      <c r="C34" s="257" t="s">
        <v>475</v>
      </c>
      <c r="D34" s="145"/>
      <c r="E34" s="149">
        <v>14480134</v>
      </c>
      <c r="F34" s="212"/>
      <c r="G34" s="149">
        <v>-18587102</v>
      </c>
      <c r="I34" s="209"/>
      <c r="J34" s="209"/>
    </row>
    <row r="35" spans="1:10" ht="16.5">
      <c r="A35" s="145" t="s">
        <v>118</v>
      </c>
      <c r="B35" s="145"/>
      <c r="C35" s="257" t="s">
        <v>420</v>
      </c>
      <c r="D35" s="145"/>
      <c r="E35" s="149">
        <v>3980411</v>
      </c>
      <c r="F35" s="212"/>
      <c r="G35" s="149">
        <v>4150130</v>
      </c>
      <c r="I35" s="209"/>
      <c r="J35" s="209"/>
    </row>
    <row r="36" spans="1:10" ht="15.75">
      <c r="A36" s="151" t="s">
        <v>467</v>
      </c>
      <c r="B36" s="151"/>
      <c r="C36" s="258" t="s">
        <v>476</v>
      </c>
      <c r="D36" s="151"/>
      <c r="E36" s="211">
        <v>175</v>
      </c>
      <c r="F36" s="211"/>
      <c r="G36" s="211" t="s">
        <v>4</v>
      </c>
      <c r="I36" s="209"/>
      <c r="J36" s="209"/>
    </row>
    <row r="37" spans="1:10" ht="15.75">
      <c r="A37" s="151" t="s">
        <v>119</v>
      </c>
      <c r="B37" s="151"/>
      <c r="C37" s="258" t="s">
        <v>477</v>
      </c>
      <c r="D37" s="151"/>
      <c r="E37" s="211">
        <v>-969243</v>
      </c>
      <c r="F37" s="211"/>
      <c r="G37" s="211">
        <v>-1441461</v>
      </c>
      <c r="I37" s="209"/>
      <c r="J37" s="209"/>
    </row>
    <row r="38" spans="1:10" ht="15.75">
      <c r="A38" s="151" t="s">
        <v>120</v>
      </c>
      <c r="B38" s="151"/>
      <c r="C38" s="258" t="s">
        <v>421</v>
      </c>
      <c r="D38" s="151"/>
      <c r="E38" s="213">
        <v>-45061</v>
      </c>
      <c r="F38" s="211"/>
      <c r="G38" s="213">
        <v>-126047</v>
      </c>
      <c r="I38" s="209"/>
      <c r="J38" s="209"/>
    </row>
    <row r="39" spans="1:10" ht="16.5" customHeight="1">
      <c r="A39" s="151" t="s">
        <v>121</v>
      </c>
      <c r="B39" s="151"/>
      <c r="C39" s="258" t="s">
        <v>478</v>
      </c>
      <c r="D39" s="151"/>
      <c r="E39" s="215">
        <v>17446416</v>
      </c>
      <c r="F39" s="211"/>
      <c r="G39" s="215">
        <v>-16004480</v>
      </c>
      <c r="I39" s="209"/>
      <c r="J39" s="209"/>
    </row>
    <row r="40" spans="1:10" ht="15.75">
      <c r="A40" s="151"/>
      <c r="B40" s="151"/>
      <c r="C40" s="258"/>
      <c r="D40" s="151"/>
      <c r="E40" s="211"/>
      <c r="F40" s="211"/>
      <c r="G40" s="211"/>
      <c r="I40" s="209"/>
      <c r="J40" s="209"/>
    </row>
    <row r="41" spans="1:10" ht="15.75">
      <c r="A41" s="151"/>
      <c r="B41" s="151"/>
      <c r="C41" s="258" t="s">
        <v>422</v>
      </c>
      <c r="D41" s="151"/>
      <c r="E41" s="211"/>
      <c r="F41" s="211"/>
      <c r="G41" s="211"/>
      <c r="I41" s="209"/>
      <c r="J41" s="209"/>
    </row>
    <row r="42" spans="1:10" ht="31.5">
      <c r="A42" s="151" t="s">
        <v>220</v>
      </c>
      <c r="B42" s="151"/>
      <c r="C42" s="258" t="s">
        <v>423</v>
      </c>
      <c r="D42" s="151"/>
      <c r="E42" s="211">
        <v>-33058221</v>
      </c>
      <c r="F42" s="211"/>
      <c r="G42" s="211">
        <v>-16420264</v>
      </c>
      <c r="I42" s="209"/>
      <c r="J42" s="209"/>
    </row>
    <row r="43" spans="1:7" ht="31.5">
      <c r="A43" s="151" t="s">
        <v>221</v>
      </c>
      <c r="B43" s="151"/>
      <c r="C43" s="258" t="s">
        <v>424</v>
      </c>
      <c r="D43" s="151"/>
      <c r="E43" s="211">
        <v>18031285</v>
      </c>
      <c r="F43" s="211"/>
      <c r="G43" s="211">
        <v>16519607</v>
      </c>
    </row>
    <row r="44" spans="1:7" ht="15.75">
      <c r="A44" s="151" t="s">
        <v>263</v>
      </c>
      <c r="B44" s="151"/>
      <c r="C44" s="258" t="s">
        <v>425</v>
      </c>
      <c r="D44" s="151"/>
      <c r="E44" s="211">
        <v>200000</v>
      </c>
      <c r="F44" s="211"/>
      <c r="G44" s="211">
        <v>6386954</v>
      </c>
    </row>
    <row r="45" spans="1:7" ht="15.75">
      <c r="A45" s="151" t="s">
        <v>122</v>
      </c>
      <c r="B45" s="151"/>
      <c r="C45" s="258" t="s">
        <v>426</v>
      </c>
      <c r="D45" s="151"/>
      <c r="E45" s="211">
        <v>-100619</v>
      </c>
      <c r="F45" s="211"/>
      <c r="G45" s="211">
        <v>-53072</v>
      </c>
    </row>
    <row r="46" spans="1:7" ht="15.75">
      <c r="A46" s="151" t="s">
        <v>124</v>
      </c>
      <c r="B46" s="151"/>
      <c r="C46" s="258" t="s">
        <v>427</v>
      </c>
      <c r="D46" s="151"/>
      <c r="E46" s="211" t="s">
        <v>4</v>
      </c>
      <c r="F46" s="211"/>
      <c r="G46" s="211">
        <v>2</v>
      </c>
    </row>
    <row r="47" spans="1:7" ht="15.75">
      <c r="A47" s="151" t="s">
        <v>390</v>
      </c>
      <c r="B47" s="151"/>
      <c r="C47" s="258" t="s">
        <v>428</v>
      </c>
      <c r="D47" s="151"/>
      <c r="E47" s="211">
        <v>-357318</v>
      </c>
      <c r="F47" s="211"/>
      <c r="G47" s="211">
        <v>-476408</v>
      </c>
    </row>
    <row r="48" spans="1:7" ht="15.75">
      <c r="A48" s="151" t="s">
        <v>123</v>
      </c>
      <c r="B48" s="151"/>
      <c r="C48" s="258" t="s">
        <v>429</v>
      </c>
      <c r="D48" s="151"/>
      <c r="E48" s="211">
        <v>-19348</v>
      </c>
      <c r="F48" s="211"/>
      <c r="G48" s="211">
        <v>-31018</v>
      </c>
    </row>
    <row r="49" spans="1:7" ht="15.75">
      <c r="A49" s="151" t="s">
        <v>468</v>
      </c>
      <c r="B49" s="151"/>
      <c r="C49" s="258" t="s">
        <v>479</v>
      </c>
      <c r="D49" s="151"/>
      <c r="E49" s="211">
        <v>-93254</v>
      </c>
      <c r="F49" s="211"/>
      <c r="G49" s="211" t="s">
        <v>4</v>
      </c>
    </row>
    <row r="50" spans="1:7" ht="15.75">
      <c r="A50" s="151" t="s">
        <v>182</v>
      </c>
      <c r="B50" s="151"/>
      <c r="C50" s="258" t="s">
        <v>430</v>
      </c>
      <c r="D50" s="151"/>
      <c r="E50" s="213" t="s">
        <v>4</v>
      </c>
      <c r="F50" s="211"/>
      <c r="G50" s="213">
        <v>331</v>
      </c>
    </row>
    <row r="51" spans="1:7" ht="15.75">
      <c r="A51" s="151" t="s">
        <v>125</v>
      </c>
      <c r="B51" s="151"/>
      <c r="C51" s="258" t="s">
        <v>480</v>
      </c>
      <c r="D51" s="151"/>
      <c r="E51" s="215">
        <v>-15397475</v>
      </c>
      <c r="F51" s="211"/>
      <c r="G51" s="215">
        <v>5926132</v>
      </c>
    </row>
    <row r="52" spans="1:7" ht="15.75">
      <c r="A52" s="151"/>
      <c r="B52" s="151"/>
      <c r="C52" s="258"/>
      <c r="D52" s="151"/>
      <c r="E52" s="211"/>
      <c r="F52" s="211"/>
      <c r="G52" s="211"/>
    </row>
    <row r="53" spans="1:7" ht="15.75">
      <c r="A53" s="151"/>
      <c r="B53" s="151"/>
      <c r="C53" s="258" t="s">
        <v>431</v>
      </c>
      <c r="D53" s="151"/>
      <c r="E53" s="211"/>
      <c r="F53" s="211"/>
      <c r="G53" s="211"/>
    </row>
    <row r="54" spans="1:7" ht="15.75">
      <c r="A54" s="151" t="s">
        <v>469</v>
      </c>
      <c r="B54" s="151"/>
      <c r="C54" s="258" t="s">
        <v>481</v>
      </c>
      <c r="D54" s="151"/>
      <c r="E54" s="211">
        <v>-14560</v>
      </c>
      <c r="F54" s="211"/>
      <c r="G54" s="211" t="s">
        <v>4</v>
      </c>
    </row>
    <row r="55" spans="1:7" ht="15.75">
      <c r="A55" s="151" t="s">
        <v>219</v>
      </c>
      <c r="B55" s="151"/>
      <c r="C55" s="258" t="s">
        <v>432</v>
      </c>
      <c r="D55" s="151"/>
      <c r="E55" s="211" t="s">
        <v>4</v>
      </c>
      <c r="F55" s="211"/>
      <c r="G55" s="211">
        <v>218071</v>
      </c>
    </row>
    <row r="56" spans="1:7" ht="15.75">
      <c r="A56" s="151" t="s">
        <v>200</v>
      </c>
      <c r="B56" s="151"/>
      <c r="C56" s="258" t="s">
        <v>433</v>
      </c>
      <c r="D56" s="151"/>
      <c r="E56" s="211">
        <v>-554495</v>
      </c>
      <c r="F56" s="211"/>
      <c r="G56" s="211" t="s">
        <v>4</v>
      </c>
    </row>
    <row r="57" spans="1:7" ht="15.75">
      <c r="A57" s="151" t="s">
        <v>391</v>
      </c>
      <c r="B57" s="151"/>
      <c r="C57" s="258" t="s">
        <v>434</v>
      </c>
      <c r="D57" s="151"/>
      <c r="E57" s="211">
        <v>-190454</v>
      </c>
      <c r="F57" s="211"/>
      <c r="G57" s="211">
        <v>-77993</v>
      </c>
    </row>
    <row r="58" spans="1:7" ht="15.75">
      <c r="A58" s="151" t="s">
        <v>360</v>
      </c>
      <c r="B58" s="151"/>
      <c r="C58" s="258" t="s">
        <v>435</v>
      </c>
      <c r="D58" s="151"/>
      <c r="E58" s="211">
        <v>-125548</v>
      </c>
      <c r="F58" s="211"/>
      <c r="G58" s="211">
        <v>-118541</v>
      </c>
    </row>
    <row r="59" spans="1:7" ht="15.75">
      <c r="A59" s="151" t="s">
        <v>470</v>
      </c>
      <c r="B59" s="151"/>
      <c r="C59" s="258" t="s">
        <v>482</v>
      </c>
      <c r="D59" s="151"/>
      <c r="E59" s="213">
        <v>1327022</v>
      </c>
      <c r="F59" s="211"/>
      <c r="G59" s="213" t="s">
        <v>4</v>
      </c>
    </row>
    <row r="60" spans="1:7" ht="15.75">
      <c r="A60" s="151" t="s">
        <v>392</v>
      </c>
      <c r="B60" s="151"/>
      <c r="C60" s="258" t="s">
        <v>436</v>
      </c>
      <c r="D60" s="151"/>
      <c r="E60" s="211" t="s">
        <v>4</v>
      </c>
      <c r="F60" s="211"/>
      <c r="G60" s="211">
        <v>-1040823</v>
      </c>
    </row>
    <row r="61" spans="1:7" ht="15.75">
      <c r="A61" s="151" t="s">
        <v>126</v>
      </c>
      <c r="B61" s="151"/>
      <c r="C61" s="258" t="s">
        <v>483</v>
      </c>
      <c r="D61" s="151"/>
      <c r="E61" s="217">
        <v>441965</v>
      </c>
      <c r="F61" s="211"/>
      <c r="G61" s="217">
        <v>-1019286</v>
      </c>
    </row>
    <row r="62" spans="1:7" ht="15.75">
      <c r="A62" s="151"/>
      <c r="B62" s="151"/>
      <c r="C62" s="258"/>
      <c r="D62" s="151"/>
      <c r="E62" s="211"/>
      <c r="F62" s="211"/>
      <c r="G62" s="211"/>
    </row>
    <row r="63" spans="1:7" ht="16.5" customHeight="1">
      <c r="A63" s="151" t="s">
        <v>127</v>
      </c>
      <c r="B63" s="151"/>
      <c r="C63" s="258" t="s">
        <v>437</v>
      </c>
      <c r="D63" s="151"/>
      <c r="E63" s="218">
        <v>-40406</v>
      </c>
      <c r="F63" s="211"/>
      <c r="G63" s="218">
        <v>3944</v>
      </c>
    </row>
    <row r="64" spans="1:7" ht="15.75">
      <c r="A64" s="151"/>
      <c r="B64" s="151"/>
      <c r="C64" s="258"/>
      <c r="D64" s="151"/>
      <c r="E64" s="211"/>
      <c r="F64" s="211"/>
      <c r="G64" s="211"/>
    </row>
    <row r="65" spans="1:7" ht="15.75">
      <c r="A65" s="151" t="s">
        <v>128</v>
      </c>
      <c r="B65" s="151"/>
      <c r="C65" s="258" t="s">
        <v>484</v>
      </c>
      <c r="D65" s="151"/>
      <c r="E65" s="213">
        <v>2450500</v>
      </c>
      <c r="F65" s="211"/>
      <c r="G65" s="213">
        <v>-11093690</v>
      </c>
    </row>
    <row r="66" spans="1:7" ht="15.75">
      <c r="A66" s="151"/>
      <c r="B66" s="151"/>
      <c r="C66" s="258"/>
      <c r="D66" s="151"/>
      <c r="E66" s="211"/>
      <c r="F66" s="211"/>
      <c r="G66" s="211"/>
    </row>
    <row r="67" spans="1:7" ht="23.25" customHeight="1">
      <c r="A67" s="151" t="s">
        <v>129</v>
      </c>
      <c r="B67" s="151"/>
      <c r="C67" s="258" t="s">
        <v>438</v>
      </c>
      <c r="D67" s="151"/>
      <c r="E67" s="216">
        <v>45336802</v>
      </c>
      <c r="F67" s="211"/>
      <c r="G67" s="216">
        <v>45586151</v>
      </c>
    </row>
    <row r="68" spans="1:7" ht="15.75">
      <c r="A68" s="151"/>
      <c r="B68" s="151"/>
      <c r="C68" s="258"/>
      <c r="D68" s="151"/>
      <c r="E68" s="213"/>
      <c r="F68" s="211"/>
      <c r="G68" s="213"/>
    </row>
    <row r="69" spans="1:7" ht="15.75">
      <c r="A69" s="151" t="s">
        <v>130</v>
      </c>
      <c r="B69" s="151"/>
      <c r="C69" s="258" t="s">
        <v>439</v>
      </c>
      <c r="D69" s="151"/>
      <c r="E69" s="218">
        <v>47787302</v>
      </c>
      <c r="F69" s="213"/>
      <c r="G69" s="218">
        <v>34492461</v>
      </c>
    </row>
    <row r="70" spans="1:7" ht="15.75">
      <c r="A70" s="151"/>
      <c r="B70" s="151"/>
      <c r="C70" s="258"/>
      <c r="D70" s="151"/>
      <c r="E70" s="213"/>
      <c r="F70" s="213"/>
      <c r="G70" s="213"/>
    </row>
    <row r="71" spans="1:7" ht="15.75">
      <c r="A71" s="151" t="s">
        <v>361</v>
      </c>
      <c r="B71" s="151"/>
      <c r="C71" s="258" t="s">
        <v>440</v>
      </c>
      <c r="D71" s="151"/>
      <c r="E71" s="213">
        <v>13670687</v>
      </c>
      <c r="F71" s="211"/>
      <c r="G71" s="213">
        <v>12057236</v>
      </c>
    </row>
    <row r="72" spans="1:9" ht="15.75">
      <c r="A72" s="151"/>
      <c r="B72" s="151"/>
      <c r="C72" s="258"/>
      <c r="D72" s="151"/>
      <c r="E72" s="211"/>
      <c r="F72" s="211"/>
      <c r="G72" s="211"/>
      <c r="H72" s="148"/>
      <c r="I72" s="148"/>
    </row>
    <row r="73" spans="1:9" ht="33">
      <c r="A73" s="145" t="s">
        <v>362</v>
      </c>
      <c r="C73" s="257" t="s">
        <v>485</v>
      </c>
      <c r="E73" s="150">
        <v>34116615</v>
      </c>
      <c r="F73" s="149"/>
      <c r="G73" s="150">
        <v>22435225</v>
      </c>
      <c r="H73" s="148"/>
      <c r="I73" s="148"/>
    </row>
    <row r="74" spans="1:7" ht="15.75">
      <c r="A74" s="145"/>
      <c r="C74" s="257"/>
      <c r="E74" s="214"/>
      <c r="F74" s="214"/>
      <c r="G74" s="214"/>
    </row>
    <row r="75" spans="1:7" ht="16.5">
      <c r="A75" s="145" t="s">
        <v>130</v>
      </c>
      <c r="C75" s="259" t="s">
        <v>486</v>
      </c>
      <c r="E75" s="219">
        <v>47787302</v>
      </c>
      <c r="F75" s="214"/>
      <c r="G75" s="219">
        <v>34492461</v>
      </c>
    </row>
    <row r="76" spans="5:7" ht="15.75">
      <c r="E76" s="209"/>
      <c r="F76" s="209"/>
      <c r="G76" s="209"/>
    </row>
    <row r="77" spans="5:7" ht="15.75">
      <c r="E77" s="209"/>
      <c r="F77" s="209"/>
      <c r="G77" s="209"/>
    </row>
  </sheetData>
  <sheetProtection/>
  <mergeCells count="5">
    <mergeCell ref="A5:G5"/>
    <mergeCell ref="A1:G1"/>
    <mergeCell ref="A2:G2"/>
    <mergeCell ref="A3:G3"/>
    <mergeCell ref="A4:G4"/>
  </mergeCells>
  <printOptions/>
  <pageMargins left="0.7480314960629921" right="0.7480314960629921" top="0.984251968503937" bottom="0.984251968503937" header="0.5118110236220472" footer="0.5118110236220472"/>
  <pageSetup fitToHeight="2"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84"/>
  <sheetViews>
    <sheetView zoomScalePageLayoutView="0" workbookViewId="0" topLeftCell="A25">
      <selection activeCell="B44" sqref="B44"/>
    </sheetView>
  </sheetViews>
  <sheetFormatPr defaultColWidth="9.00390625" defaultRowHeight="16.5"/>
  <cols>
    <col min="1" max="1" width="67.625" style="0" customWidth="1"/>
    <col min="2" max="2" width="2.125" style="0" customWidth="1"/>
    <col min="3" max="3" width="15.625" style="0" customWidth="1"/>
    <col min="4" max="4" width="2.125" style="0" customWidth="1"/>
    <col min="5" max="5" width="15.75390625" style="0" customWidth="1"/>
  </cols>
  <sheetData>
    <row r="1" spans="1:5" ht="16.5">
      <c r="A1" s="252" t="s">
        <v>132</v>
      </c>
      <c r="B1" s="252"/>
      <c r="C1" s="252"/>
      <c r="D1" s="252"/>
      <c r="E1" s="252"/>
    </row>
    <row r="2" spans="1:5" ht="16.5">
      <c r="A2" s="252" t="s">
        <v>131</v>
      </c>
      <c r="B2" s="252"/>
      <c r="C2" s="252"/>
      <c r="D2" s="252"/>
      <c r="E2" s="252"/>
    </row>
    <row r="3" spans="1:5" ht="16.5" customHeight="1">
      <c r="A3" s="252" t="s">
        <v>177</v>
      </c>
      <c r="B3" s="252"/>
      <c r="C3" s="252"/>
      <c r="D3" s="252"/>
      <c r="E3" s="252"/>
    </row>
    <row r="4" spans="1:5" ht="16.5" customHeight="1" thickBot="1">
      <c r="A4" s="255"/>
      <c r="B4" s="255"/>
      <c r="C4" s="255"/>
      <c r="D4" s="255"/>
      <c r="E4" s="255"/>
    </row>
    <row r="5" spans="1:5" ht="16.5" customHeight="1" thickBot="1">
      <c r="A5" s="87"/>
      <c r="B5" s="87"/>
      <c r="C5" s="253" t="s">
        <v>335</v>
      </c>
      <c r="D5" s="254"/>
      <c r="E5" s="254"/>
    </row>
    <row r="6" spans="1:5" ht="16.5">
      <c r="A6" s="112"/>
      <c r="B6" s="112"/>
      <c r="C6" s="122">
        <v>2018</v>
      </c>
      <c r="D6" s="122"/>
      <c r="E6" s="122">
        <v>2017</v>
      </c>
    </row>
    <row r="7" spans="1:5" ht="16.5">
      <c r="A7" s="112"/>
      <c r="B7" s="112"/>
      <c r="C7" s="112"/>
      <c r="D7" s="112"/>
      <c r="E7" s="112"/>
    </row>
    <row r="8" spans="1:5" ht="16.5">
      <c r="A8" s="91" t="s">
        <v>322</v>
      </c>
      <c r="B8" s="112"/>
      <c r="C8" s="112"/>
      <c r="D8" s="112"/>
      <c r="E8" s="112"/>
    </row>
    <row r="9" spans="1:5" ht="16.5">
      <c r="A9" s="91" t="s">
        <v>196</v>
      </c>
      <c r="B9" s="112"/>
      <c r="C9" s="128">
        <v>3006615</v>
      </c>
      <c r="D9" s="129"/>
      <c r="E9" s="128">
        <v>2378758</v>
      </c>
    </row>
    <row r="10" spans="1:5" ht="16.5">
      <c r="A10" s="91" t="s">
        <v>323</v>
      </c>
      <c r="B10" s="112"/>
      <c r="C10" s="125"/>
      <c r="D10" s="125"/>
      <c r="E10" s="125"/>
    </row>
    <row r="11" spans="1:5" ht="16.5">
      <c r="A11" s="100" t="s">
        <v>239</v>
      </c>
      <c r="B11" s="112"/>
      <c r="C11" s="53">
        <v>159082</v>
      </c>
      <c r="D11" s="127"/>
      <c r="E11" s="53">
        <v>171211</v>
      </c>
    </row>
    <row r="12" spans="1:5" ht="16.5">
      <c r="A12" s="100" t="s">
        <v>240</v>
      </c>
      <c r="B12" s="112"/>
      <c r="C12" s="53">
        <v>70366</v>
      </c>
      <c r="D12" s="127"/>
      <c r="E12" s="53">
        <v>52222</v>
      </c>
    </row>
    <row r="13" spans="1:5" ht="16.5">
      <c r="A13" s="100" t="s">
        <v>324</v>
      </c>
      <c r="B13" s="112"/>
      <c r="C13" s="53">
        <v>717421</v>
      </c>
      <c r="D13" s="127"/>
      <c r="E13" s="53">
        <v>1082182</v>
      </c>
    </row>
    <row r="14" spans="1:5" ht="16.5">
      <c r="A14" s="100" t="s">
        <v>325</v>
      </c>
      <c r="B14" s="112"/>
      <c r="C14" s="53">
        <v>247353</v>
      </c>
      <c r="D14" s="127"/>
      <c r="E14" s="53">
        <v>-396774</v>
      </c>
    </row>
    <row r="15" spans="1:5" ht="16.5">
      <c r="A15" s="100" t="s">
        <v>236</v>
      </c>
      <c r="B15" s="112"/>
      <c r="C15" s="53">
        <v>2400773</v>
      </c>
      <c r="D15" s="127"/>
      <c r="E15" s="53">
        <v>2113270</v>
      </c>
    </row>
    <row r="16" spans="1:5" ht="16.5">
      <c r="A16" s="100" t="s">
        <v>237</v>
      </c>
      <c r="B16" s="112"/>
      <c r="C16" s="53">
        <v>-8265551</v>
      </c>
      <c r="D16" s="127"/>
      <c r="E16" s="53">
        <v>-7615060</v>
      </c>
    </row>
    <row r="17" spans="1:5" ht="16.5">
      <c r="A17" s="100" t="s">
        <v>238</v>
      </c>
      <c r="B17" s="112"/>
      <c r="C17" s="53">
        <v>-13723</v>
      </c>
      <c r="D17" s="127"/>
      <c r="E17" s="53">
        <v>-25327</v>
      </c>
    </row>
    <row r="18" spans="1:5" ht="16.5">
      <c r="A18" s="100" t="s">
        <v>326</v>
      </c>
      <c r="B18" s="112"/>
      <c r="C18" s="53">
        <v>-138291</v>
      </c>
      <c r="D18" s="127"/>
      <c r="E18" s="53">
        <v>-56084</v>
      </c>
    </row>
    <row r="19" spans="1:5" ht="16.5">
      <c r="A19" s="100" t="s">
        <v>327</v>
      </c>
      <c r="B19" s="112"/>
      <c r="C19" s="53">
        <v>1270</v>
      </c>
      <c r="D19" s="127"/>
      <c r="E19" s="53">
        <v>1175</v>
      </c>
    </row>
    <row r="20" spans="1:5" ht="16.5">
      <c r="A20" s="100" t="s">
        <v>328</v>
      </c>
      <c r="B20" s="112"/>
      <c r="C20" s="53">
        <v>-1262</v>
      </c>
      <c r="D20" s="127"/>
      <c r="E20" s="53" t="s">
        <v>4</v>
      </c>
    </row>
    <row r="21" spans="1:5" ht="16.5">
      <c r="A21" s="100" t="s">
        <v>329</v>
      </c>
      <c r="B21" s="112"/>
      <c r="C21" s="53">
        <v>-327532</v>
      </c>
      <c r="D21" s="127"/>
      <c r="E21" s="53">
        <v>1615152</v>
      </c>
    </row>
    <row r="22" spans="1:5" ht="16.5">
      <c r="A22" s="100" t="s">
        <v>241</v>
      </c>
      <c r="B22" s="112"/>
      <c r="C22" s="53"/>
      <c r="D22" s="127"/>
      <c r="E22" s="53"/>
    </row>
    <row r="23" spans="1:5" ht="16.5">
      <c r="A23" s="123" t="s">
        <v>242</v>
      </c>
      <c r="B23" s="112"/>
      <c r="C23" s="53">
        <v>-929022</v>
      </c>
      <c r="D23" s="127"/>
      <c r="E23" s="53">
        <v>-319846</v>
      </c>
    </row>
    <row r="24" spans="1:5" ht="16.5">
      <c r="A24" s="123" t="s">
        <v>243</v>
      </c>
      <c r="B24" s="112"/>
      <c r="C24" s="53">
        <v>-1352423</v>
      </c>
      <c r="D24" s="127"/>
      <c r="E24" s="53">
        <v>-43601910</v>
      </c>
    </row>
    <row r="25" spans="1:5" ht="16.5">
      <c r="A25" s="123" t="s">
        <v>244</v>
      </c>
      <c r="B25" s="112"/>
      <c r="C25" s="53">
        <v>-6566900</v>
      </c>
      <c r="D25" s="127"/>
      <c r="E25" s="53">
        <v>-2432729</v>
      </c>
    </row>
    <row r="26" spans="1:5" ht="16.5">
      <c r="A26" s="123" t="s">
        <v>245</v>
      </c>
      <c r="B26" s="112"/>
      <c r="C26" s="53">
        <v>-14770712</v>
      </c>
      <c r="D26" s="127"/>
      <c r="E26" s="53">
        <v>-10616275</v>
      </c>
    </row>
    <row r="27" spans="1:5" ht="16.5">
      <c r="A27" s="123" t="s">
        <v>246</v>
      </c>
      <c r="B27" s="112"/>
      <c r="C27" s="53">
        <v>-18671</v>
      </c>
      <c r="D27" s="127"/>
      <c r="E27" s="53">
        <v>-23032</v>
      </c>
    </row>
    <row r="28" spans="1:5" ht="16.5">
      <c r="A28" s="123" t="s">
        <v>201</v>
      </c>
      <c r="B28" s="112"/>
      <c r="C28" s="53">
        <v>3176986</v>
      </c>
      <c r="D28" s="127"/>
      <c r="E28" s="53">
        <v>2360291</v>
      </c>
    </row>
    <row r="29" spans="1:5" ht="16.5">
      <c r="A29" s="123" t="s">
        <v>247</v>
      </c>
      <c r="B29" s="112"/>
      <c r="C29" s="53">
        <v>29739</v>
      </c>
      <c r="D29" s="127"/>
      <c r="E29" s="53">
        <v>-287942</v>
      </c>
    </row>
    <row r="30" spans="1:5" ht="16.5">
      <c r="A30" s="123" t="s">
        <v>203</v>
      </c>
      <c r="B30" s="112"/>
      <c r="C30" s="53">
        <v>4790965</v>
      </c>
      <c r="D30" s="127"/>
      <c r="E30" s="53">
        <v>-719131</v>
      </c>
    </row>
    <row r="31" spans="1:5" ht="16.5">
      <c r="A31" s="123" t="s">
        <v>248</v>
      </c>
      <c r="B31" s="112"/>
      <c r="C31" s="53">
        <v>16018889</v>
      </c>
      <c r="D31" s="127"/>
      <c r="E31" s="53">
        <v>-523828</v>
      </c>
    </row>
    <row r="32" spans="1:5" ht="16.5">
      <c r="A32" s="123" t="s">
        <v>249</v>
      </c>
      <c r="B32" s="112"/>
      <c r="C32" s="53">
        <v>-110296</v>
      </c>
      <c r="D32" s="127"/>
      <c r="E32" s="53">
        <v>-181738</v>
      </c>
    </row>
    <row r="33" spans="1:5" ht="16.5">
      <c r="A33" s="123" t="s">
        <v>210</v>
      </c>
      <c r="B33" s="112"/>
      <c r="C33" s="52">
        <v>-52620</v>
      </c>
      <c r="D33" s="88"/>
      <c r="E33" s="52">
        <v>415750</v>
      </c>
    </row>
    <row r="34" spans="1:5" ht="16.5">
      <c r="A34" s="91" t="s">
        <v>250</v>
      </c>
      <c r="B34" s="112"/>
      <c r="C34" s="53">
        <v>-1927544</v>
      </c>
      <c r="D34" s="127"/>
      <c r="E34" s="53">
        <v>-56609665</v>
      </c>
    </row>
    <row r="35" spans="1:5" ht="16.5">
      <c r="A35" s="91" t="s">
        <v>251</v>
      </c>
      <c r="B35" s="112"/>
      <c r="C35" s="53">
        <v>8357054</v>
      </c>
      <c r="D35" s="127"/>
      <c r="E35" s="53">
        <v>7799412</v>
      </c>
    </row>
    <row r="36" spans="1:5" ht="16.5">
      <c r="A36" s="91" t="s">
        <v>252</v>
      </c>
      <c r="B36" s="112"/>
      <c r="C36" s="53">
        <v>13723</v>
      </c>
      <c r="D36" s="127"/>
      <c r="E36" s="53">
        <v>25327</v>
      </c>
    </row>
    <row r="37" spans="1:5" ht="16.5">
      <c r="A37" s="91" t="s">
        <v>253</v>
      </c>
      <c r="B37" s="112"/>
      <c r="C37" s="53">
        <v>-2214852</v>
      </c>
      <c r="D37" s="127"/>
      <c r="E37" s="53">
        <v>-2084607</v>
      </c>
    </row>
    <row r="38" spans="1:5" ht="16.5">
      <c r="A38" s="91" t="s">
        <v>254</v>
      </c>
      <c r="B38" s="112"/>
      <c r="C38" s="52">
        <v>-101685</v>
      </c>
      <c r="D38" s="88"/>
      <c r="E38" s="52">
        <v>-90261</v>
      </c>
    </row>
    <row r="39" spans="1:5" ht="16.5">
      <c r="A39" s="91"/>
      <c r="B39" s="112"/>
      <c r="C39" s="126"/>
      <c r="D39" s="125"/>
      <c r="E39" s="126"/>
    </row>
    <row r="40" spans="1:5" ht="16.5">
      <c r="A40" s="123" t="s">
        <v>255</v>
      </c>
      <c r="B40" s="112"/>
      <c r="C40" s="52">
        <v>4126696</v>
      </c>
      <c r="D40" s="88"/>
      <c r="E40" s="52">
        <v>-50959794</v>
      </c>
    </row>
    <row r="41" spans="1:5" ht="16.5">
      <c r="A41" s="91"/>
      <c r="B41" s="112"/>
      <c r="C41" s="126"/>
      <c r="D41" s="125"/>
      <c r="E41" s="126"/>
    </row>
    <row r="42" spans="1:5" ht="16.5">
      <c r="A42" s="91" t="s">
        <v>330</v>
      </c>
      <c r="B42" s="112"/>
      <c r="C42" s="125"/>
      <c r="D42" s="125"/>
      <c r="E42" s="125"/>
    </row>
    <row r="43" spans="1:5" ht="16.5">
      <c r="A43" s="91" t="s">
        <v>331</v>
      </c>
      <c r="B43" s="112"/>
      <c r="C43" s="53">
        <v>-16646077</v>
      </c>
      <c r="D43" s="127"/>
      <c r="E43" s="53" t="s">
        <v>4</v>
      </c>
    </row>
    <row r="44" spans="1:5" ht="16.5">
      <c r="A44" s="91" t="s">
        <v>332</v>
      </c>
      <c r="B44" s="112"/>
      <c r="C44" s="53">
        <v>11163407</v>
      </c>
      <c r="D44" s="127"/>
      <c r="E44" s="53" t="s">
        <v>4</v>
      </c>
    </row>
    <row r="45" spans="1:5" ht="16.5">
      <c r="A45" s="91" t="s">
        <v>333</v>
      </c>
      <c r="B45" s="112"/>
      <c r="C45" s="53">
        <v>-1290937</v>
      </c>
      <c r="D45" s="127"/>
      <c r="E45" s="53" t="s">
        <v>4</v>
      </c>
    </row>
    <row r="46" spans="1:5" ht="16.5">
      <c r="A46" s="91" t="s">
        <v>334</v>
      </c>
      <c r="B46" s="112"/>
      <c r="C46" s="53">
        <v>488577</v>
      </c>
      <c r="D46" s="127"/>
      <c r="E46" s="53" t="s">
        <v>4</v>
      </c>
    </row>
    <row r="47" spans="1:5" ht="16.5">
      <c r="A47" s="91" t="s">
        <v>256</v>
      </c>
      <c r="B47" s="112"/>
      <c r="C47" s="53" t="s">
        <v>4</v>
      </c>
      <c r="D47" s="127"/>
      <c r="E47" s="53">
        <v>-6644359</v>
      </c>
    </row>
    <row r="48" spans="1:5" ht="16.5">
      <c r="A48" s="91" t="s">
        <v>336</v>
      </c>
      <c r="B48" s="112"/>
      <c r="C48" s="53" t="s">
        <v>4</v>
      </c>
      <c r="D48" s="127"/>
      <c r="E48" s="53">
        <v>1993067</v>
      </c>
    </row>
    <row r="49" spans="1:5" ht="16.5">
      <c r="A49" s="91" t="s">
        <v>257</v>
      </c>
      <c r="B49" s="112"/>
      <c r="C49" s="53" t="s">
        <v>4</v>
      </c>
      <c r="D49" s="127"/>
      <c r="E49" s="53">
        <v>-500000</v>
      </c>
    </row>
    <row r="50" spans="1:5" ht="16.5">
      <c r="A50" s="91" t="s">
        <v>337</v>
      </c>
      <c r="B50" s="112"/>
      <c r="C50" s="53" t="s">
        <v>4</v>
      </c>
      <c r="D50" s="127"/>
      <c r="E50" s="53">
        <v>180948</v>
      </c>
    </row>
    <row r="51" spans="1:5" ht="16.5">
      <c r="A51" s="91" t="s">
        <v>197</v>
      </c>
      <c r="B51" s="112"/>
      <c r="C51" s="53">
        <v>-151945</v>
      </c>
      <c r="D51" s="127"/>
      <c r="E51" s="53">
        <v>-190028</v>
      </c>
    </row>
    <row r="52" spans="1:5" ht="16.5">
      <c r="A52" s="91" t="s">
        <v>338</v>
      </c>
      <c r="B52" s="112"/>
      <c r="C52" s="53">
        <v>7</v>
      </c>
      <c r="D52" s="127"/>
      <c r="E52" s="53">
        <v>66</v>
      </c>
    </row>
    <row r="53" spans="1:5" ht="16.5">
      <c r="A53" s="91" t="s">
        <v>339</v>
      </c>
      <c r="B53" s="112"/>
      <c r="C53" s="53">
        <v>-756187</v>
      </c>
      <c r="D53" s="127"/>
      <c r="E53" s="53">
        <v>2709936</v>
      </c>
    </row>
    <row r="54" spans="1:5" ht="16.5">
      <c r="A54" s="91" t="s">
        <v>198</v>
      </c>
      <c r="B54" s="112"/>
      <c r="C54" s="53">
        <v>-43462</v>
      </c>
      <c r="D54" s="127"/>
      <c r="E54" s="53">
        <v>-18631</v>
      </c>
    </row>
    <row r="55" spans="1:5" ht="16.5">
      <c r="A55" s="91" t="s">
        <v>340</v>
      </c>
      <c r="B55" s="112"/>
      <c r="C55" s="52">
        <v>-2427</v>
      </c>
      <c r="D55" s="88"/>
      <c r="E55" s="52">
        <v>66035</v>
      </c>
    </row>
    <row r="56" spans="1:5" ht="16.5">
      <c r="A56" s="91"/>
      <c r="B56" s="112"/>
      <c r="C56" s="126"/>
      <c r="D56" s="125"/>
      <c r="E56" s="126"/>
    </row>
    <row r="57" spans="1:5" ht="16.5">
      <c r="A57" s="123" t="s">
        <v>341</v>
      </c>
      <c r="B57" s="112"/>
      <c r="C57" s="52">
        <v>-7239044</v>
      </c>
      <c r="D57" s="88"/>
      <c r="E57" s="52">
        <v>-2402966</v>
      </c>
    </row>
    <row r="58" spans="1:5" ht="16.5">
      <c r="A58" s="91"/>
      <c r="B58" s="112"/>
      <c r="C58" s="126"/>
      <c r="D58" s="125"/>
      <c r="E58" s="126"/>
    </row>
    <row r="59" spans="1:5" ht="16.5">
      <c r="A59" s="91" t="s">
        <v>342</v>
      </c>
      <c r="B59" s="112"/>
      <c r="C59" s="125"/>
      <c r="D59" s="125"/>
      <c r="E59" s="125"/>
    </row>
    <row r="60" spans="1:5" ht="16.5">
      <c r="A60" s="91" t="s">
        <v>258</v>
      </c>
      <c r="B60" s="112"/>
      <c r="C60" s="53">
        <v>5000000</v>
      </c>
      <c r="D60" s="127"/>
      <c r="E60" s="53" t="s">
        <v>4</v>
      </c>
    </row>
    <row r="61" spans="1:5" ht="16.5">
      <c r="A61" s="91" t="s">
        <v>343</v>
      </c>
      <c r="B61" s="112"/>
      <c r="C61" s="53">
        <v>-3000000</v>
      </c>
      <c r="D61" s="127"/>
      <c r="E61" s="53" t="s">
        <v>4</v>
      </c>
    </row>
    <row r="62" spans="1:5" ht="16.5">
      <c r="A62" s="91" t="s">
        <v>344</v>
      </c>
      <c r="B62" s="112"/>
      <c r="C62" s="53">
        <v>3138262</v>
      </c>
      <c r="D62" s="127"/>
      <c r="E62" s="53">
        <v>-500000</v>
      </c>
    </row>
    <row r="63" spans="1:5" ht="16.5">
      <c r="A63" s="91" t="s">
        <v>345</v>
      </c>
      <c r="B63" s="112"/>
      <c r="C63" s="53">
        <v>-48334</v>
      </c>
      <c r="D63" s="127"/>
      <c r="E63" s="53">
        <v>229662</v>
      </c>
    </row>
    <row r="64" spans="1:5" ht="16.5">
      <c r="A64" s="91" t="s">
        <v>346</v>
      </c>
      <c r="B64" s="112"/>
      <c r="C64" s="53">
        <v>2072110</v>
      </c>
      <c r="D64" s="127"/>
      <c r="E64" s="53">
        <v>1160409</v>
      </c>
    </row>
    <row r="65" spans="1:5" ht="16.5">
      <c r="A65" s="91" t="s">
        <v>347</v>
      </c>
      <c r="B65" s="112"/>
      <c r="C65" s="52">
        <v>-500000</v>
      </c>
      <c r="D65" s="88"/>
      <c r="E65" s="52">
        <v>-500000</v>
      </c>
    </row>
    <row r="66" spans="1:5" ht="16.5">
      <c r="A66" s="91"/>
      <c r="B66" s="112"/>
      <c r="C66" s="126"/>
      <c r="D66" s="125"/>
      <c r="E66" s="126"/>
    </row>
    <row r="67" spans="1:5" ht="16.5">
      <c r="A67" s="123" t="s">
        <v>259</v>
      </c>
      <c r="B67" s="112"/>
      <c r="C67" s="52">
        <v>6662038</v>
      </c>
      <c r="D67" s="88"/>
      <c r="E67" s="52">
        <v>390071</v>
      </c>
    </row>
    <row r="68" spans="1:5" ht="16.5">
      <c r="A68" s="91"/>
      <c r="B68" s="112"/>
      <c r="C68" s="126"/>
      <c r="D68" s="125"/>
      <c r="E68" s="126"/>
    </row>
    <row r="69" spans="1:5" ht="30">
      <c r="A69" s="91" t="s">
        <v>348</v>
      </c>
      <c r="B69" s="112"/>
      <c r="C69" s="52">
        <v>34764</v>
      </c>
      <c r="D69" s="88"/>
      <c r="E69" s="52">
        <v>-6530</v>
      </c>
    </row>
    <row r="70" spans="1:5" ht="16.5">
      <c r="A70" s="91"/>
      <c r="B70" s="112"/>
      <c r="C70" s="126"/>
      <c r="D70" s="125"/>
      <c r="E70" s="126"/>
    </row>
    <row r="71" spans="1:5" ht="16.5">
      <c r="A71" s="91" t="s">
        <v>349</v>
      </c>
      <c r="B71" s="112"/>
      <c r="C71" s="53">
        <v>3584454</v>
      </c>
      <c r="D71" s="127"/>
      <c r="E71" s="53">
        <v>-52979219</v>
      </c>
    </row>
    <row r="72" spans="1:5" ht="16.5">
      <c r="A72" s="91"/>
      <c r="B72" s="112"/>
      <c r="C72" s="126"/>
      <c r="D72" s="125"/>
      <c r="E72" s="126"/>
    </row>
    <row r="73" spans="1:5" ht="32.25" customHeight="1">
      <c r="A73" s="91" t="s">
        <v>350</v>
      </c>
      <c r="B73" s="112"/>
      <c r="C73" s="52">
        <v>36766784</v>
      </c>
      <c r="D73" s="88"/>
      <c r="E73" s="52">
        <v>78830601</v>
      </c>
    </row>
    <row r="74" spans="1:5" ht="16.5">
      <c r="A74" s="91"/>
      <c r="B74" s="112"/>
      <c r="C74" s="126"/>
      <c r="D74" s="125"/>
      <c r="E74" s="126"/>
    </row>
    <row r="75" spans="1:5" ht="17.25" thickBot="1">
      <c r="A75" s="91" t="s">
        <v>351</v>
      </c>
      <c r="B75" s="112"/>
      <c r="C75" s="131">
        <v>40351238</v>
      </c>
      <c r="D75" s="130"/>
      <c r="E75" s="131">
        <v>25851382</v>
      </c>
    </row>
    <row r="76" spans="1:5" ht="17.25" thickTop="1">
      <c r="A76" s="91"/>
      <c r="B76" s="112"/>
      <c r="C76" s="124"/>
      <c r="D76" s="112"/>
      <c r="E76" s="124"/>
    </row>
    <row r="77" spans="1:5" ht="36" customHeight="1">
      <c r="A77" s="251" t="s">
        <v>352</v>
      </c>
      <c r="B77" s="251"/>
      <c r="C77" s="251"/>
      <c r="D77" s="251"/>
      <c r="E77" s="251"/>
    </row>
    <row r="78" ht="16.5">
      <c r="A78" s="120"/>
    </row>
    <row r="79" spans="1:5" ht="17.25" thickBot="1">
      <c r="A79" s="112"/>
      <c r="B79" s="112"/>
      <c r="C79" s="250">
        <v>43281</v>
      </c>
      <c r="D79" s="250"/>
      <c r="E79" s="250"/>
    </row>
    <row r="80" spans="1:5" ht="16.5">
      <c r="A80" s="112"/>
      <c r="B80" s="112"/>
      <c r="C80" s="121">
        <v>2018</v>
      </c>
      <c r="D80" s="122"/>
      <c r="E80" s="122">
        <v>2017</v>
      </c>
    </row>
    <row r="81" spans="1:5" ht="16.5">
      <c r="A81" s="112"/>
      <c r="B81" s="112"/>
      <c r="C81" s="112"/>
      <c r="D81" s="112"/>
      <c r="E81" s="112"/>
    </row>
    <row r="82" spans="1:5" ht="16.5">
      <c r="A82" s="91" t="s">
        <v>353</v>
      </c>
      <c r="B82" s="112"/>
      <c r="C82" s="128">
        <v>19552394</v>
      </c>
      <c r="D82" s="129"/>
      <c r="E82" s="128">
        <v>14781839</v>
      </c>
    </row>
    <row r="83" spans="1:5" ht="16.5">
      <c r="A83" s="91" t="s">
        <v>354</v>
      </c>
      <c r="B83" s="112"/>
      <c r="C83" s="52">
        <v>20798844</v>
      </c>
      <c r="D83" s="88"/>
      <c r="E83" s="52">
        <v>11069543</v>
      </c>
    </row>
    <row r="84" spans="1:5" ht="17.25" thickBot="1">
      <c r="A84" s="91" t="s">
        <v>137</v>
      </c>
      <c r="B84" s="112"/>
      <c r="C84" s="131">
        <v>40351238</v>
      </c>
      <c r="D84" s="130"/>
      <c r="E84" s="131">
        <v>25851382</v>
      </c>
    </row>
    <row r="85" ht="17.25" thickTop="1"/>
  </sheetData>
  <sheetProtection/>
  <mergeCells count="7">
    <mergeCell ref="C79:E79"/>
    <mergeCell ref="A77:E77"/>
    <mergeCell ref="A1:E1"/>
    <mergeCell ref="A2:E2"/>
    <mergeCell ref="A3:E3"/>
    <mergeCell ref="C5:E5"/>
    <mergeCell ref="A4:E4"/>
  </mergeCells>
  <printOptions/>
  <pageMargins left="0.7480314960629921" right="0.7480314960629921" top="0.984251968503937" bottom="0.984251968503937" header="0.5118110236220472" footer="0.5118110236220472"/>
  <pageSetup fitToHeight="2"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N12" sqref="N12"/>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江筑涵</cp:lastModifiedBy>
  <cp:lastPrinted>2020-05-19T09:02:17Z</cp:lastPrinted>
  <dcterms:created xsi:type="dcterms:W3CDTF">1997-01-14T01:50:29Z</dcterms:created>
  <dcterms:modified xsi:type="dcterms:W3CDTF">2021-05-20T01:19:48Z</dcterms:modified>
  <cp:category/>
  <cp:version/>
  <cp:contentType/>
  <cp:contentStatus/>
</cp:coreProperties>
</file>